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13" documentId="13_ncr:1_{F6CB121F-512D-4AA6-A0C1-0FB36C537598}" xr6:coauthVersionLast="47" xr6:coauthVersionMax="47" xr10:uidLastSave="{95208778-6948-486A-AAF3-B773B883B61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<sst xmlns="http://schemas.openxmlformats.org/spreadsheetml/2006/main" count="180310" uniqueCount="39140">
  <si>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</si>
  <si>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</si>
  <si>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</si>
  <si>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</si>
  <si>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</si>
  <si>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</si>
  <si>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</si>
  <si>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</si>
  <si>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</si>
  <si>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</si>
  <si>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</si>
  <si>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</si>
  <si>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</si>
  <si>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</si>
  <si>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</si>
  <si>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</si>
  <si>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</si>
  <si>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</si>
  <si>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</si>
  <si>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</si>
  <si>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</si>
  <si>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</si>
  <si>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</si>
  <si>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</si>
  <si>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</si>
  <si>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</si>
  <si>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</si>
  <si>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</si>
  <si>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</si>
  <si>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</si>
  <si>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</si>
  <si>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</si>
  <si>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</si>
  <si>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</si>
  <si>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</si>
  <si>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</si>
  <si>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</si>
  <si>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</si>
  <si>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</si>
  <si>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</si>
  <si>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</si>
  <si>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</si>
  <si>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</si>
  <si>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</si>
  <si>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</si>
  <si>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</si>
  <si>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</si>
  <si>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</si>
  <si>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</si>
  <si>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</si>
  <si>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</si>
  <si>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</si>
  <si>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</si>
  <si>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</si>
  <si>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</si>
  <si>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</si>
  <si>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</si>
  <si>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</si>
  <si>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</si>
  <si>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</si>
  <si>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</si>
  <si>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</si>
  <si>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</si>
  <si>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</si>
  <si>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</si>
  <si>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</si>
  <si>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</si>
  <si>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</si>
  <si>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</si>
  <si>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</si>
  <si>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</si>
  <si>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</si>
  <si>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</si>
  <si>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</si>
  <si>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</si>
  <si>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</si>
  <si>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</si>
  <si>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</si>
  <si>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</si>
  <si>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</si>
  <si>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</si>
  <si>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</si>
  <si>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</si>
  <si>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</si>
  <si>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</si>
  <si>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</si>
  <si>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</si>
  <si>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</si>
  <si>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</si>
  <si>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</si>
  <si>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</si>
  <si>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</si>
  <si>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</si>
  <si>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</si>
  <si>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</si>
  <si>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</si>
  <si>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</si>
  <si>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</si>
  <si>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</si>
  <si>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</si>
  <si>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</si>
  <si>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</si>
  <si>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</si>
  <si>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</si>
  <si>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</si>
  <si>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</si>
  <si>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</si>
  <si>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</si>
  <si>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</si>
  <si>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</si>
  <si>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</si>
  <si>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</si>
  <si>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</si>
  <si>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</si>
  <si>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</si>
  <si>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</si>
  <si>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</si>
  <si>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</si>
  <si>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</si>
  <si>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</si>
  <si>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</si>
  <si>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</si>
  <si>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</si>
  <si>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</si>
  <si>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</si>
  <si>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</si>
  <si>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</si>
  <si>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</si>
  <si>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</si>
  <si>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</si>
  <si>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</si>
  <si>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</si>
  <si>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</si>
  <si>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</si>
  <si>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</si>
  <si>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</si>
  <si>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</si>
  <si>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</si>
  <si>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</si>
  <si>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</si>
  <si>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</si>
  <si>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</si>
  <si>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</si>
  <si>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</si>
  <si>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</si>
  <si>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</si>
  <si>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</si>
  <si>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</si>
  <si>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</si>
  <si>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</si>
  <si>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</si>
  <si>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</si>
  <si>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</si>
  <si>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</si>
  <si>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</si>
  <si>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</si>
  <si>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</si>
  <si>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</si>
  <si>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</si>
  <si>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</si>
  <si>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</si>
  <si>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</si>
  <si>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</si>
  <si>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</si>
  <si>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</si>
  <si>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</si>
  <si>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</si>
  <si>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</si>
  <si>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</si>
  <si>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</si>
  <si>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</si>
  <si>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</si>
  <si>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</si>
  <si>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</si>
  <si>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</si>
  <si>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</si>
  <si>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</si>
  <si>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</si>
  <si>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</si>
  <si>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</si>
  <si>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</si>
  <si>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</si>
  <si>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</si>
  <si>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</si>
  <si>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</si>
  <si>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</si>
  <si>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</si>
  <si>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</si>
  <si>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</si>
  <si>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</si>
  <si>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</si>
  <si>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</si>
  <si>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</si>
  <si>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</si>
  <si>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</si>
  <si>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</si>
  <si>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</si>
  <si>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</si>
  <si>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</si>
  <si>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</si>
  <si>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</si>
  <si>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</si>
  <si>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</si>
  <si>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</si>
  <si>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</si>
  <si>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</si>
  <si>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</si>
  <si>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</si>
  <si>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</si>
  <si>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</si>
  <si>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</si>
  <si>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</si>
  <si>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</si>
  <si>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</si>
  <si>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</si>
  <si>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</si>
  <si>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</si>
  <si>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</si>
  <si>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</si>
  <si>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</si>
  <si>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</si>
  <si>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</si>
  <si>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</si>
  <si>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</si>
  <si>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</si>
  <si>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</si>
  <si>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</si>
  <si>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</si>
  <si>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</si>
  <si>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</si>
  <si>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</si>
  <si>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</si>
  <si>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</si>
  <si>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</si>
  <si>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</si>
  <si>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</si>
  <si>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</si>
  <si>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</si>
  <si>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</si>
  <si>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</si>
  <si>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</si>
  <si>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</si>
  <si>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</si>
  <si>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</si>
  <si>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</si>
  <si>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</si>
  <si>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</si>
  <si>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</si>
  <si>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</si>
  <si>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</si>
  <si>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</si>
  <si>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</si>
  <si>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</si>
  <si>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</si>
  <si>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</si>
  <si>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</si>
  <si>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</si>
  <si>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</si>
  <si>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</si>
  <si>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</si>
  <si>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</si>
  <si>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</si>
  <si>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</si>
  <si>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</si>
  <si>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</si>
  <si>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</si>
  <si>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</si>
  <si>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</si>
  <si>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</si>
  <si>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</si>
  <si>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</si>
  <si>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</si>
  <si>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</si>
  <si>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</si>
  <si>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</si>
  <si>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</si>
  <si>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</si>
  <si>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</si>
  <si>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</si>
  <si>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</si>
  <si>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</si>
  <si>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</si>
  <si>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</si>
  <si>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</si>
  <si>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</si>
  <si>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</si>
  <si>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</si>
  <si>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</si>
  <si>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</si>
  <si>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</si>
  <si>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</si>
  <si>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</si>
  <si>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</si>
  <si>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</si>
  <si>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</si>
  <si>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</si>
  <si>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</si>
  <si>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</si>
  <si>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</si>
  <si>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</si>
  <si>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</si>
  <si>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</si>
  <si>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</si>
  <si>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</si>
  <si>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</si>
  <si>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</si>
  <si>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</si>
  <si>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</si>
  <si>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</si>
  <si>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</si>
  <si>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</si>
  <si>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</si>
  <si>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</si>
  <si>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</si>
  <si>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</si>
  <si>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</si>
  <si>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</si>
  <si>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</si>
  <si>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</si>
  <si>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</si>
  <si>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</si>
  <si>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</si>
  <si>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</si>
  <si>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</si>
  <si>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</si>
  <si>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</si>
  <si>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</si>
  <si>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</si>
  <si>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</si>
  <si>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</si>
  <si>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</si>
  <si>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</si>
  <si>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</si>
  <si>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</si>
  <si>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</si>
  <si>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</si>
  <si>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</si>
  <si>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</si>
  <si>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</si>
  <si>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</si>
  <si>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</si>
  <si>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</si>
  <si>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</si>
  <si>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</si>
  <si>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</si>
  <si>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</si>
  <si>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</si>
  <si>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</si>
  <si>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</si>
  <si>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</si>
  <si>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</si>
  <si>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</si>
  <si>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</si>
  <si>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</si>
  <si>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</si>
  <si>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</si>
  <si>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</si>
  <si>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</si>
  <si>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</si>
  <si>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</si>
  <si>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</si>
  <si>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</si>
  <si>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</si>
  <si>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</si>
  <si>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</si>
  <si>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</si>
  <si>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</si>
  <si>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</si>
  <si>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</si>
  <si>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</si>
  <si>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</si>
  <si>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</si>
  <si>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</si>
  <si>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</si>
  <si>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</si>
  <si>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</si>
  <si>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</si>
  <si>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</si>
  <si>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</si>
  <si>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</si>
  <si>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</si>
  <si>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</si>
  <si>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</si>
  <si>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</si>
  <si>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</si>
  <si>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</si>
  <si>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</si>
  <si>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</si>
  <si>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</si>
  <si>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</si>
  <si>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</si>
  <si>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</si>
  <si>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</si>
  <si>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</si>
  <si>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</si>
  <si>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</si>
  <si>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</si>
  <si>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</si>
  <si>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</si>
  <si>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</si>
  <si>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</si>
  <si>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</si>
  <si>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</si>
  <si>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</si>
  <si>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</si>
  <si>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</si>
  <si>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</si>
  <si>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</si>
  <si>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</si>
  <si>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</si>
  <si>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</si>
  <si>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</si>
  <si>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</si>
  <si>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</si>
  <si>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</si>
  <si>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</si>
  <si>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</si>
  <si>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</si>
  <si>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</si>
  <si>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</si>
  <si>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</si>
  <si>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</si>
  <si>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</si>
  <si>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</si>
  <si>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</si>
  <si>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</si>
  <si>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</si>
  <si>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</si>
  <si>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</si>
  <si>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</si>
  <si>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</si>
  <si>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</si>
  <si>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</si>
  <si>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</si>
  <si>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</si>
  <si>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</si>
  <si>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</si>
  <si>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</si>
  <si>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</si>
  <si>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</si>
  <si>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</si>
  <si>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</si>
  <si>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</si>
  <si>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</si>
  <si>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</si>
  <si>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</si>
  <si>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</si>
  <si>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</si>
  <si>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</si>
  <si>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</si>
  <si>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</si>
  <si>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</si>
  <si>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</si>
  <si>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</si>
  <si>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</si>
  <si>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</si>
  <si>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</si>
  <si>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</si>
  <si>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</si>
  <si>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</si>
  <si>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</si>
  <si>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</si>
  <si>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</si>
  <si>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</si>
  <si>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</si>
  <si>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</si>
  <si>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</si>
  <si>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</si>
  <si>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</si>
  <si>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</si>
  <si>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</si>
  <si>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</si>
  <si>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</si>
  <si>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</si>
  <si>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</si>
  <si>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</si>
  <si>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</si>
  <si>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</si>
  <si>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</si>
  <si>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</si>
  <si>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</si>
  <si>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</si>
  <si>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</si>
  <si>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</si>
  <si>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</si>
  <si>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</si>
  <si>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</si>
  <si>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</si>
  <si>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</si>
  <si>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</si>
  <si>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</si>
  <si>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</si>
  <si>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</si>
  <si>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</si>
  <si>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</si>
  <si>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</si>
  <si>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</si>
  <si>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</si>
  <si>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</si>
  <si>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</si>
  <si>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</si>
  <si>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</si>
  <si>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</si>
  <si>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</si>
  <si>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</si>
  <si>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</si>
  <si>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</si>
  <si>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</si>
  <si>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</si>
  <si>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</si>
  <si>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</si>
  <si>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</si>
  <si>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</si>
  <si>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</si>
  <si>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</si>
  <si>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</si>
  <si>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</si>
  <si>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</si>
  <si>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</si>
  <si>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</si>
  <si>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</si>
  <si>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</si>
  <si>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</si>
  <si>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</si>
  <si>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</si>
  <si>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</si>
  <si>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</si>
  <si>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</si>
  <si>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</si>
  <si>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</si>
  <si>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</si>
  <si>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</si>
  <si>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</si>
  <si>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</si>
  <si>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</si>
  <si>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</si>
  <si>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</si>
  <si>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</si>
  <si>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</si>
  <si>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</si>
  <si>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</si>
  <si>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</si>
  <si>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</si>
  <si>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</si>
  <si>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</si>
  <si>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</si>
  <si>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</si>
  <si>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</si>
  <si>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</si>
  <si>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</si>
  <si>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</si>
  <si>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</si>
  <si>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</si>
  <si>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</si>
  <si>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</si>
  <si>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</si>
  <si>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</si>
  <si>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</si>
  <si>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</si>
  <si>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</si>
  <si>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</si>
  <si>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</si>
  <si>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</si>
  <si>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</si>
  <si>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</si>
  <si>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</si>
  <si>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</si>
  <si>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</si>
  <si>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</si>
  <si>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</si>
  <si>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</si>
  <si>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</si>
  <si>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</si>
  <si>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</si>
  <si>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</si>
  <si>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</si>
  <si>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</si>
  <si>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</si>
  <si>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</si>
  <si>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</si>
  <si>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</si>
  <si>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</si>
  <si>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</si>
  <si>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</si>
  <si>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</si>
  <si>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</si>
  <si>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</si>
  <si>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</si>
  <si>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</si>
  <si>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</si>
  <si>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</si>
  <si>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</si>
  <si>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</si>
  <si>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</si>
  <si>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</si>
  <si>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</si>
  <si>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</si>
  <si>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</si>
  <si>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</si>
  <si>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</si>
  <si>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</si>
  <si>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</si>
  <si>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</si>
  <si>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</si>
  <si>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</si>
  <si>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</si>
  <si>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</si>
  <si>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</si>
  <si>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</si>
  <si>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</si>
  <si>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</si>
  <si>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</si>
  <si>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</si>
  <si>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</si>
  <si>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</si>
  <si>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</si>
  <si>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</si>
  <si>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</si>
  <si>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</si>
  <si>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</si>
  <si>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</si>
  <si>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</si>
  <si>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</si>
  <si>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</si>
  <si>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</si>
  <si>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</si>
  <si>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</si>
  <si>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</si>
  <si>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</si>
  <si>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</si>
  <si>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</si>
  <si>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</si>
  <si>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</si>
  <si>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</si>
  <si>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</si>
  <si>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</si>
  <si>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</si>
  <si>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</si>
  <si>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</si>
  <si>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</si>
  <si>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</si>
  <si>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</si>
  <si>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</si>
  <si>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</si>
  <si>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</si>
  <si>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</si>
  <si>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</si>
  <si>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</si>
  <si>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</si>
  <si>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</si>
  <si>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</si>
  <si>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</si>
  <si>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</si>
  <si>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</si>
  <si>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</si>
  <si>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</si>
  <si>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</si>
  <si>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</si>
  <si>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</si>
  <si>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</si>
  <si>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</si>
  <si>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</si>
  <si>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</si>
  <si>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</si>
  <si>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</si>
  <si>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</si>
  <si>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</si>
  <si>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</si>
  <si>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</si>
  <si>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</si>
  <si>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</si>
  <si>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</si>
  <si>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</si>
  <si>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</si>
  <si>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</si>
  <si>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</si>
  <si>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</si>
  <si>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</si>
  <si>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</si>
  <si>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</si>
  <si>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</si>
  <si>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</si>
  <si>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</si>
  <si>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</si>
  <si>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</si>
  <si>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</si>
  <si>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</si>
  <si>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</si>
  <si>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</si>
  <si>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</si>
  <si>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</si>
  <si>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</si>
  <si>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</si>
  <si>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</si>
  <si>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</si>
  <si>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</si>
  <si>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</si>
  <si>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</si>
  <si>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</si>
  <si>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</si>
  <si>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</si>
  <si>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</si>
  <si>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</si>
  <si>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</si>
  <si>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</si>
  <si>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</si>
  <si>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</si>
  <si>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</si>
  <si>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</si>
  <si>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</si>
  <si>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</si>
  <si>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</si>
  <si>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</si>
  <si>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</si>
  <si>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</si>
  <si>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</si>
  <si>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</si>
  <si>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</si>
  <si>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</si>
  <si>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</si>
  <si>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</si>
  <si>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</si>
  <si>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</si>
  <si>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</si>
  <si>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</si>
  <si>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</si>
  <si>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</si>
  <si>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</si>
  <si>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</si>
  <si>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</si>
  <si>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</si>
  <si>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</si>
  <si>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</si>
  <si>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</si>
  <si>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</si>
  <si>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</si>
  <si>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</si>
  <si>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</si>
  <si>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</si>
  <si>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</si>
  <si>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</si>
  <si>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</si>
  <si>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</si>
  <si>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</si>
  <si>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</si>
  <si>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</si>
  <si>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</si>
  <si>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</si>
  <si>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</si>
  <si>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</si>
  <si>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</si>
  <si>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</si>
  <si>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</si>
  <si>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</si>
  <si>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</si>
  <si>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</si>
  <si>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</si>
  <si>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</si>
  <si>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</si>
  <si>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</si>
  <si>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</si>
  <si>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</si>
  <si>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</si>
  <si>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</si>
  <si>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</si>
  <si>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</si>
  <si>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</si>
  <si>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</si>
  <si>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</si>
  <si>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</si>
  <si>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</si>
  <si>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</si>
  <si>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</si>
  <si>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</si>
  <si>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</si>
  <si>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</si>
  <si>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</si>
  <si>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</si>
  <si>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</si>
  <si>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</si>
  <si>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</si>
  <si>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</si>
  <si>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</si>
  <si>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</si>
  <si>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</si>
  <si>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</si>
  <si>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</si>
  <si>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</si>
  <si>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</si>
  <si>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</si>
  <si>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</si>
  <si>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</si>
  <si>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</si>
  <si>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</si>
  <si>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</si>
  <si>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</si>
  <si>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</si>
  <si>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</si>
  <si>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</si>
  <si>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</si>
  <si>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</si>
  <si>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</si>
  <si>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</si>
  <si>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</si>
  <si>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</si>
  <si>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</si>
  <si>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</si>
  <si>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</si>
  <si>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</si>
  <si>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</si>
  <si>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</si>
  <si>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</si>
  <si>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</si>
  <si>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</si>
  <si>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</si>
  <si>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</si>
  <si>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</si>
  <si>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</si>
  <si>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</si>
  <si>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</si>
  <si>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</si>
  <si>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</si>
  <si>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</si>
  <si>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</si>
  <si>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</si>
  <si>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</si>
  <si>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</si>
  <si>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</si>
  <si>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</si>
  <si>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</si>
  <si>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</si>
  <si>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</si>
  <si>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</si>
  <si>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</si>
  <si>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</si>
  <si>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</si>
  <si>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</si>
  <si>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</si>
  <si>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</si>
  <si>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</si>
  <si>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</si>
  <si>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</si>
  <si>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</si>
  <si>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</si>
  <si>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</si>
  <si>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</si>
  <si>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</si>
  <si>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</si>
  <si>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</si>
  <si>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</si>
  <si>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</si>
  <si>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</si>
  <si>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</si>
  <si>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</si>
  <si>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</si>
  <si>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</si>
  <si>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</si>
  <si>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</si>
  <si>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</si>
  <si>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</si>
  <si>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</si>
  <si>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</si>
  <si>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</si>
  <si>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</si>
  <si>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</si>
  <si>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</si>
  <si>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</si>
  <si>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</si>
  <si>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</si>
  <si>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</si>
  <si>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</si>
  <si>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</si>
  <si>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</si>
  <si>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</si>
  <si>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</si>
  <si>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</si>
  <si>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</si>
  <si>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</si>
  <si>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</si>
  <si>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</si>
  <si>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</si>
  <si>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</si>
  <si>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</si>
  <si>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</si>
  <si>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</si>
  <si>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</si>
  <si>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</si>
  <si>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</si>
  <si>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</si>
  <si>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</si>
  <si>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</si>
  <si>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</si>
  <si>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</si>
  <si>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</si>
  <si>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</si>
  <si>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</si>
  <si>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</si>
  <si>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</si>
  <si>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</si>
  <si>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</si>
  <si>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</si>
  <si>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</si>
  <si>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</si>
  <si>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</si>
  <si>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</si>
  <si>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</si>
  <si>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</si>
  <si>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</si>
  <si>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</si>
  <si>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</si>
  <si>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</si>
  <si>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</si>
  <si>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</si>
  <si>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</si>
  <si>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</si>
  <si>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</si>
  <si>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</si>
  <si>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</si>
  <si>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</si>
  <si>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</si>
  <si>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</si>
  <si>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</si>
  <si>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</si>
  <si>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</si>
  <si>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</si>
  <si>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</si>
  <si>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</si>
  <si>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</si>
  <si>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</si>
  <si>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</si>
  <si>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</si>
  <si>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</si>
  <si>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</si>
  <si>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</si>
  <si>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</si>
  <si>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</si>
  <si>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</si>
  <si>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</si>
  <si>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</si>
  <si>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</si>
  <si>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</si>
  <si>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</si>
  <si>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</si>
  <si>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</si>
  <si>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</si>
  <si>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</si>
  <si>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</si>
  <si>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</si>
  <si>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</si>
  <si>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</si>
  <si>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</si>
  <si>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</si>
  <si>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</si>
  <si>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</si>
  <si>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</si>
  <si>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</si>
  <si>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</si>
  <si>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</si>
  <si>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</si>
  <si>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</si>
  <si>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</si>
  <si>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</si>
  <si>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</si>
  <si>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</si>
  <si>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</si>
  <si>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</si>
  <si>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</si>
  <si>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</si>
  <si>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</si>
  <si>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</si>
  <si>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</si>
  <si>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</si>
  <si>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</si>
  <si>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</si>
  <si>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</si>
  <si>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</si>
  <si>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</si>
  <si>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</si>
  <si>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</si>
  <si>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</si>
  <si>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</si>
  <si>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</si>
  <si>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</si>
  <si>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</si>
  <si>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</si>
  <si>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</si>
  <si>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</si>
  <si>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</si>
  <si>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</si>
  <si>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</si>
  <si>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</si>
  <si>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</si>
  <si>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</si>
  <si>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</si>
  <si>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</si>
  <si>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</si>
  <si>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</si>
  <si>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</si>
  <si>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</si>
  <si>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</si>
  <si>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</si>
  <si>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</si>
  <si>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</si>
  <si>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</si>
  <si>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</si>
  <si>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</si>
  <si>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</si>
  <si>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</si>
  <si>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</si>
  <si>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</si>
  <si>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</si>
  <si>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</si>
  <si>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</si>
  <si>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</si>
  <si>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</si>
  <si>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</si>
  <si>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</si>
  <si>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</si>
  <si>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</si>
  <si>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</si>
  <si>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</si>
  <si>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</si>
  <si>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</si>
  <si>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</si>
  <si>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</si>
  <si>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</si>
  <si>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</si>
  <si>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</si>
  <si>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</si>
  <si>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</si>
  <si>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</si>
  <si>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</si>
  <si>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</si>
  <si>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</si>
  <si>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</si>
  <si>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</si>
  <si>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</si>
  <si>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</si>
  <si>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</si>
  <si>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</si>
  <si>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</si>
  <si>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</si>
  <si>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</si>
  <si>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</si>
  <si>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</si>
  <si>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</si>
  <si>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</si>
  <si>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</si>
  <si>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</si>
  <si>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</si>
  <si>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</si>
  <si>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</si>
  <si>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</si>
  <si>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</si>
  <si>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</si>
  <si>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</si>
  <si>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</si>
  <si>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</si>
  <si>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</si>
  <si>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</si>
  <si>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</si>
  <si>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</si>
  <si>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</si>
  <si>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</si>
  <si>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</si>
  <si>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</si>
  <si>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</si>
  <si>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</si>
  <si>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</si>
  <si>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</si>
  <si>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</si>
  <si>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</si>
  <si>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</si>
  <si>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</si>
  <si>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</si>
  <si>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</si>
  <si>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</si>
  <si>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</si>
  <si>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</si>
  <si>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</si>
  <si>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</si>
  <si>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</si>
  <si>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</si>
  <si>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</si>
  <si>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</si>
  <si>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</si>
  <si>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</si>
  <si>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</si>
  <si>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</si>
  <si>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</si>
  <si>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</si>
  <si>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</si>
  <si>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</si>
  <si>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</si>
  <si>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</si>
  <si>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</si>
  <si>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</si>
  <si>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</si>
  <si>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</si>
  <si>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</si>
  <si>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</si>
  <si>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</si>
  <si>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</si>
  <si>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</si>
  <si>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</si>
  <si>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</si>
  <si>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</si>
  <si>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</si>
  <si>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</si>
  <si>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</si>
  <si>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</si>
  <si>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</si>
  <si>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</si>
  <si>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</si>
  <si>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</si>
  <si>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</si>
  <si>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</si>
  <si>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</si>
  <si>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</si>
  <si>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</si>
  <si>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</si>
  <si>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</si>
  <si>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</si>
  <si>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</si>
  <si>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</si>
  <si>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</si>
  <si>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</si>
  <si>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</si>
  <si>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</si>
  <si>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</si>
  <si>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</si>
  <si>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</si>
  <si>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</si>
  <si>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</si>
  <si>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</si>
  <si>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</si>
  <si>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</si>
  <si>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</si>
  <si>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</si>
  <si>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</si>
  <si>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</si>
  <si>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</si>
  <si>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</si>
  <si>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</si>
  <si>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</si>
  <si>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</si>
  <si>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</si>
  <si>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</si>
  <si>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</si>
  <si>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</si>
  <si>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</si>
  <si>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</si>
  <si>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</si>
  <si>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</si>
  <si>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</si>
  <si>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</si>
  <si>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</si>
  <si>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</si>
  <si>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</si>
  <si>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</si>
  <si>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</si>
  <si>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</si>
  <si>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</si>
  <si>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</si>
  <si>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</si>
  <si>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</si>
  <si>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</si>
  <si>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</si>
  <si>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</si>
  <si>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</si>
  <si>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</si>
  <si>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</si>
  <si>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</si>
  <si>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</si>
  <si>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</si>
  <si>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</si>
  <si>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</si>
  <si>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</si>
  <si>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</si>
  <si>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</si>
  <si>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</si>
  <si>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</si>
  <si>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</si>
  <si>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</si>
  <si>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</si>
  <si>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</si>
  <si>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</si>
  <si>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</si>
  <si>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</si>
  <si>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</si>
  <si>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</si>
  <si>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</si>
  <si>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</si>
  <si>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</si>
  <si>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</si>
  <si>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</si>
  <si>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</si>
  <si>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</si>
  <si>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</si>
  <si>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</si>
  <si>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</si>
  <si>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</si>
  <si>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</si>
  <si>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</si>
  <si>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</si>
  <si>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</si>
  <si>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</si>
  <si>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</si>
  <si>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</si>
  <si>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</si>
  <si>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</si>
  <si>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</si>
  <si>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</si>
  <si>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</si>
  <si>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</si>
  <si>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</si>
  <si>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</si>
  <si>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</si>
  <si>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</si>
  <si>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</si>
  <si>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</si>
  <si>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</si>
  <si>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</si>
  <si>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</si>
  <si>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</si>
  <si>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</si>
  <si>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</si>
  <si>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</si>
  <si>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</si>
  <si>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</si>
  <si>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</si>
  <si>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</si>
  <si>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</si>
  <si>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</si>
  <si>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</si>
  <si>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</si>
  <si>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</si>
  <si>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</si>
  <si>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</si>
  <si>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</si>
  <si>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</si>
  <si>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</si>
  <si>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</si>
  <si>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</si>
  <si>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</si>
  <si>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</si>
  <si>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</si>
  <si>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</si>
  <si>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</si>
  <si>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</si>
  <si>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</si>
  <si>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</si>
  <si>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</si>
  <si>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</si>
  <si>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</si>
  <si>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</si>
  <si>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</si>
  <si>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</si>
  <si>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</si>
  <si>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</si>
  <si>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</si>
  <si>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</si>
  <si>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</si>
  <si>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</si>
  <si>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</si>
  <si>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</si>
  <si>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</si>
  <si>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</si>
  <si>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</si>
  <si>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</si>
  <si>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</si>
  <si>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</si>
  <si>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</si>
  <si>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</si>
  <si>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</si>
  <si>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</si>
  <si>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</si>
  <si>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</si>
  <si>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</si>
  <si>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</si>
  <si>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</si>
  <si>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</si>
  <si>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</si>
  <si>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</si>
  <si>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</si>
  <si>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</si>
  <si>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</si>
  <si>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</si>
  <si>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</si>
  <si>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</si>
  <si>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</si>
  <si>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</si>
  <si>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</si>
  <si>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</si>
  <si>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</si>
  <si>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</si>
  <si>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</si>
  <si>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</si>
  <si>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</si>
  <si>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</si>
  <si>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</si>
  <si>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</si>
  <si>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</si>
  <si>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</si>
  <si>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</si>
  <si>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</si>
  <si>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</si>
  <si>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</si>
  <si>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</si>
  <si>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</si>
  <si>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</si>
  <si>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</si>
  <si>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</si>
  <si>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</si>
  <si>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</si>
  <si>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</si>
  <si>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</si>
  <si>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</si>
  <si>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</si>
  <si>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</si>
  <si>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</si>
  <si>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</si>
  <si>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</si>
  <si>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</si>
  <si>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</si>
  <si>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</si>
  <si>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</si>
  <si>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</si>
  <si>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</si>
  <si>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</si>
  <si>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</si>
  <si>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</si>
  <si>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</si>
  <si>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</si>
  <si>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</si>
  <si>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</si>
  <si>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</si>
  <si>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</si>
  <si>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</si>
  <si>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</si>
  <si>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</si>
  <si>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</si>
  <si>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</si>
  <si>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</si>
  <si>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</si>
  <si>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</si>
  <si>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</si>
  <si>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</si>
  <si>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</si>
  <si>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</si>
  <si>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</si>
  <si>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</si>
  <si>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</si>
  <si>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</si>
  <si>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</si>
  <si>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</si>
  <si>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</si>
  <si>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</si>
  <si>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</si>
  <si>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</si>
  <si>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</si>
  <si>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</si>
  <si>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</si>
  <si>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</si>
  <si>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</si>
  <si>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</si>
  <si>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</si>
  <si>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</si>
  <si>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</si>
  <si>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</si>
  <si>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</si>
  <si>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</si>
  <si>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</si>
  <si>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</si>
  <si>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</si>
  <si>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</si>
  <si>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</si>
  <si>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</si>
  <si>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</si>
  <si>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</si>
  <si>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</si>
  <si>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</si>
  <si>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</si>
  <si>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</si>
  <si>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</si>
  <si>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</si>
  <si>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</si>
  <si>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</si>
  <si>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</si>
  <si>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</si>
  <si>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</si>
  <si>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</si>
  <si>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</si>
  <si>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</si>
  <si>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</si>
  <si>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</si>
  <si>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</si>
  <si>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</si>
  <si>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</si>
  <si>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</si>
  <si>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</si>
  <si>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</si>
  <si>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</si>
  <si>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</si>
  <si>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</si>
  <si>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</si>
  <si>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</si>
  <si>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</si>
  <si>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</si>
  <si>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</si>
  <si>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</si>
  <si>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</si>
  <si>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</si>
  <si>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</si>
  <si>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</si>
  <si>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</si>
  <si>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</si>
  <si>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</si>
  <si>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</si>
  <si>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</si>
  <si>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</si>
  <si>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</si>
  <si>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</si>
  <si>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</si>
  <si>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</si>
  <si>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</si>
  <si>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</si>
  <si>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</si>
  <si>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</si>
  <si>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</si>
  <si>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</si>
  <si>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</si>
  <si>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</si>
  <si>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</si>
  <si>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</si>
  <si>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</si>
  <si>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</si>
  <si>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</si>
  <si>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</si>
  <si>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</si>
  <si>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</si>
  <si>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</si>
  <si>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</si>
  <si>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</si>
  <si>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</si>
  <si>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</si>
  <si>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</si>
  <si>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</si>
  <si>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</si>
  <si>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</si>
  <si>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</si>
  <si>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</si>
  <si>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</si>
  <si>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</si>
  <si>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</si>
  <si>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</si>
  <si>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</si>
  <si>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</si>
  <si>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</si>
  <si>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</si>
  <si>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</si>
  <si>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</si>
  <si>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</si>
  <si>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</si>
  <si>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</si>
  <si>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</si>
  <si>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</si>
  <si>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</si>
  <si>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</si>
  <si>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</si>
  <si>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</si>
  <si>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</si>
  <si>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</si>
  <si>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</si>
  <si>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</si>
  <si>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</si>
  <si>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</si>
  <si>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</si>
  <si>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</si>
  <si>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</si>
  <si>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</si>
  <si>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</si>
  <si>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</si>
  <si>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</si>
  <si>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</si>
  <si>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</si>
  <si>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</si>
  <si>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</si>
  <si>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</si>
  <si>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</si>
  <si>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</si>
  <si>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</si>
  <si>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</si>
  <si>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</si>
  <si>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</si>
  <si>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</si>
  <si>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</si>
  <si>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</si>
  <si>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</si>
  <si>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</si>
  <si>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</si>
  <si>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</si>
  <si>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</si>
  <si>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</si>
  <si>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</si>
  <si>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</si>
  <si>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</si>
  <si>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</si>
  <si>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</si>
  <si>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</si>
  <si>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</si>
  <si>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</si>
  <si>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</si>
  <si>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</si>
  <si>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</si>
  <si>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</si>
  <si>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</si>
  <si>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</si>
  <si>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</si>
  <si>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</si>
  <si>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</si>
  <si>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</si>
  <si>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</si>
  <si>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</si>
  <si>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</si>
  <si>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</si>
  <si>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</si>
  <si>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</si>
  <si>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</si>
  <si>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</si>
  <si>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</si>
  <si>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</si>
  <si>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</si>
  <si>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</si>
  <si>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</si>
  <si>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</si>
  <si>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</si>
  <si>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</si>
  <si>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</si>
  <si>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</si>
  <si>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</si>
  <si>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</si>
  <si>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</si>
  <si>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</si>
  <si>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</si>
  <si>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</si>
  <si>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</si>
  <si>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</si>
  <si>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</si>
  <si>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</si>
  <si>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</si>
  <si>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</si>
  <si>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</si>
  <si>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</si>
  <si>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</si>
  <si>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</si>
  <si>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</si>
  <si>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</si>
  <si>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</si>
  <si>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</si>
  <si>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</si>
  <si>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</si>
  <si>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</si>
  <si>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</si>
  <si>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</si>
  <si>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</si>
  <si>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</si>
  <si>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</si>
  <si>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</si>
  <si>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</si>
  <si>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</si>
  <si>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</si>
  <si>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</si>
  <si>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</si>
  <si>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</si>
  <si>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</si>
  <si>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</si>
  <si>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</si>
  <si>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</si>
  <si>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</si>
  <si>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</si>
  <si>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</si>
  <si>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</si>
  <si>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</si>
  <si>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</si>
  <si>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</si>
  <si>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</si>
  <si>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</si>
  <si>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</si>
  <si>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</si>
  <si>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</si>
  <si>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</si>
  <si>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</si>
  <si>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</si>
  <si>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</si>
  <si>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</si>
  <si>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</si>
  <si>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</si>
  <si>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</si>
  <si>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</si>
  <si>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</si>
  <si>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</si>
  <si>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</si>
  <si>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</si>
  <si>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</si>
  <si>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</si>
  <si>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</si>
  <si>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</si>
  <si>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</si>
  <si>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</si>
  <si>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</si>
  <si>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</si>
  <si>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</si>
  <si>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</si>
  <si>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</si>
  <si>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</si>
  <si>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</si>
  <si>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</si>
  <si>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</si>
  <si>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</si>
  <si>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</si>
  <si>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</si>
  <si>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</si>
  <si>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</si>
  <si>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</si>
  <si>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</si>
  <si>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</si>
  <si>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</si>
  <si>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</si>
  <si>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</si>
  <si>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</si>
  <si>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</si>
  <si>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</si>
  <si>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</si>
  <si>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</si>
  <si>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</si>
  <si>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</si>
  <si>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</si>
  <si>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</si>
  <si>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</si>
  <si>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</si>
  <si>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</si>
  <si>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</si>
  <si>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</si>
  <si>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</si>
  <si>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</si>
  <si>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</si>
  <si>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</si>
  <si>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</si>
  <si>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</si>
  <si>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</si>
  <si>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</si>
  <si>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</si>
  <si>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</si>
  <si>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</si>
  <si>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</si>
  <si>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</si>
  <si>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</si>
  <si>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</si>
  <si>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</si>
  <si>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</si>
  <si>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</si>
  <si>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</si>
  <si>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</si>
  <si>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</si>
  <si>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</si>
  <si>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</si>
  <si>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</si>
  <si>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</si>
  <si>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</si>
  <si>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</si>
  <si>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</si>
  <si>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</si>
  <si>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</si>
  <si>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</si>
  <si>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</si>
  <si>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</si>
  <si>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</si>
  <si>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</si>
  <si>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</si>
  <si>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</si>
  <si>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</si>
  <si>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</si>
  <si>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</si>
  <si>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</si>
  <si>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</si>
  <si>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</si>
  <si>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</si>
  <si>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</si>
  <si>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</si>
  <si>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</si>
  <si>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</si>
  <si>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</si>
  <si>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</si>
  <si>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</si>
  <si>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</si>
  <si>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</si>
  <si>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</si>
  <si>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</si>
  <si>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</si>
  <si>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</si>
  <si>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</si>
  <si>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</si>
  <si>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</si>
  <si>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</si>
  <si>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</si>
  <si>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</si>
  <si>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</si>
  <si>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</si>
  <si>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</si>
  <si>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</si>
  <si>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</si>
  <si>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</si>
  <si>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</si>
  <si>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</si>
  <si>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</si>
  <si>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</si>
  <si>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</si>
  <si>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</si>
  <si>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</si>
  <si>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</si>
  <si>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</si>
  <si>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</si>
  <si>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</si>
  <si>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</si>
  <si>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</si>
  <si>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</si>
  <si>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</si>
  <si>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</si>
  <si>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</si>
  <si>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</si>
  <si>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</si>
  <si>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</si>
  <si>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</si>
  <si>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</si>
  <si>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</si>
  <si>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</si>
  <si>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</si>
  <si>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</si>
  <si>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</si>
  <si>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</si>
  <si>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</si>
  <si>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</si>
  <si>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</si>
  <si>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</si>
  <si>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</si>
  <si>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</si>
  <si>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</si>
  <si>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</si>
  <si>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</si>
  <si>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</si>
  <si>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</si>
  <si>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</si>
  <si>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</si>
  <si>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</si>
  <si>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</si>
  <si>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</si>
  <si>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</si>
  <si>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</si>
  <si>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</si>
  <si>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</si>
  <si>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</si>
  <si>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</si>
  <si>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</si>
  <si>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</si>
  <si>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</si>
  <si>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</si>
  <si>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</si>
  <si>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</si>
  <si>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</si>
  <si>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</si>
  <si>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</si>
  <si>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</si>
  <si>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</si>
  <si>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</si>
  <si>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</si>
  <si>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</si>
  <si>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</si>
  <si>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</si>
  <si>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</si>
  <si>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</si>
  <si>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</si>
  <si>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</si>
  <si>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</si>
  <si>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</si>
  <si>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</si>
  <si>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</si>
  <si>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</si>
  <si>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</si>
  <si>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</si>
  <si>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</si>
  <si>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</si>
  <si>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</si>
  <si>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</si>
  <si>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</si>
  <si>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</si>
  <si>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</si>
  <si>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</si>
  <si>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</si>
  <si>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</si>
  <si>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</si>
  <si>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</si>
  <si>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</si>
  <si>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</si>
  <si>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</si>
  <si>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</si>
  <si>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</si>
  <si>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</si>
  <si>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</si>
  <si>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</si>
  <si>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</si>
  <si>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</si>
  <si>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</si>
  <si>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</si>
  <si>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</si>
  <si>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</si>
  <si>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</si>
  <si>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</si>
  <si>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</si>
  <si>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</si>
  <si>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</si>
  <si>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</si>
  <si>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</si>
  <si>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</si>
  <si>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</si>
  <si>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</si>
  <si>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</si>
  <si>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</si>
  <si>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</si>
  <si>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</si>
  <si>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</si>
  <si>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</si>
  <si>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</si>
  <si>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</si>
  <si>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</si>
  <si>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</si>
  <si>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</si>
  <si>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</si>
  <si>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</si>
  <si>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</si>
  <si>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</si>
  <si>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</si>
  <si>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</si>
  <si>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</si>
  <si>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</si>
  <si>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</si>
  <si>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</si>
  <si>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</si>
  <si>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</si>
  <si>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</si>
  <si>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</si>
  <si>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</si>
  <si>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</si>
  <si>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</si>
  <si>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</si>
  <si>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</si>
  <si>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</si>
  <si>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</si>
  <si>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</si>
  <si>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</si>
  <si>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</si>
  <si>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</si>
  <si>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</si>
  <si>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</si>
  <si>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</si>
  <si>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</si>
  <si>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</si>
  <si>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</si>
  <si>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</si>
  <si>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</si>
  <si>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</si>
  <si>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</si>
  <si>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</si>
  <si>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</si>
  <si>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</si>
  <si>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</si>
  <si>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</si>
  <si>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</si>
  <si>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</si>
  <si>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</si>
  <si>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</si>
  <si>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</si>
  <si>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</si>
  <si>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</si>
  <si>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</si>
  <si>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</si>
  <si>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</si>
  <si>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</si>
  <si>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</si>
  <si>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</si>
  <si>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</si>
  <si>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</si>
  <si>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</si>
  <si>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</si>
  <si>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</si>
  <si>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</si>
  <si>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</si>
  <si>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</si>
  <si>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</si>
  <si>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</si>
  <si>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</si>
  <si>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</si>
  <si>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</si>
  <si>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</si>
  <si>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</si>
  <si>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</si>
  <si>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</si>
  <si>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</si>
  <si>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</si>
  <si>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</si>
  <si>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</si>
  <si>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</si>
  <si>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</si>
  <si>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</si>
  <si>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</si>
  <si>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</si>
  <si>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</si>
  <si>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</si>
  <si>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</si>
  <si>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</si>
  <si>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</si>
  <si>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</si>
  <si>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</si>
  <si>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</si>
  <si>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</si>
  <si>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</si>
  <si>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</si>
  <si>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</si>
  <si>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</si>
  <si>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</si>
  <si>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</si>
  <si>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</si>
  <si>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</si>
  <si>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</si>
  <si>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</si>
  <si>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</si>
  <si>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</si>
  <si>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</si>
  <si>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</si>
  <si>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</si>
  <si>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</si>
  <si>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</si>
  <si>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</si>
  <si>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</si>
  <si>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</si>
  <si>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</si>
  <si>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</si>
  <si>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</si>
  <si>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</si>
  <si>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</si>
  <si>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</si>
  <si>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</si>
  <si>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</si>
  <si>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</si>
  <si>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</si>
  <si>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</si>
  <si>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</si>
  <si>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</si>
  <si>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</si>
  <si>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</si>
  <si>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</si>
  <si>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</si>
  <si>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</si>
  <si>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</si>
  <si>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</si>
  <si>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</si>
  <si>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</si>
  <si>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</si>
  <si>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</si>
  <si>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</si>
  <si>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</si>
  <si>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</si>
  <si>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</si>
  <si>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</si>
  <si>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</si>
  <si>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</si>
  <si>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</si>
  <si>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</si>
  <si>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</si>
  <si>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</si>
  <si>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</si>
  <si>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</si>
  <si>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</si>
  <si>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</si>
  <si>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</si>
  <si>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</si>
  <si>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</si>
  <si>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</si>
  <si>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</si>
  <si>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</si>
  <si>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</si>
  <si>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</si>
  <si>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</si>
  <si>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</si>
  <si>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</si>
  <si>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</si>
  <si>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</si>
  <si>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</si>
  <si>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</si>
  <si>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</si>
  <si>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</si>
  <si>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</si>
  <si>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</si>
  <si>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</si>
  <si>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</si>
  <si>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</si>
  <si>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</si>
  <si>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</si>
  <si>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</si>
  <si>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</si>
  <si>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</si>
  <si>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</si>
  <si>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</si>
  <si>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</si>
  <si>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</si>
  <si>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</si>
  <si>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</si>
  <si>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</si>
  <si>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</si>
  <si>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</si>
  <si>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</si>
  <si>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</si>
  <si>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</si>
  <si>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</si>
  <si>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</si>
  <si>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</si>
  <si>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</si>
  <si>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</si>
  <si>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</si>
  <si>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</si>
  <si>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</si>
  <si>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</si>
  <si>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</si>
  <si>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</si>
  <si>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</si>
  <si>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</si>
  <si>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</si>
  <si>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</si>
  <si>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</si>
  <si>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</si>
  <si>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</si>
  <si>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</si>
  <si>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</si>
  <si>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</si>
  <si>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</si>
  <si>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</si>
  <si>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</si>
  <si>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</si>
  <si>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</si>
  <si>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</si>
  <si>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</si>
  <si>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</si>
  <si>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</si>
  <si>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</si>
  <si>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</si>
  <si>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</si>
  <si>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</si>
  <si>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</si>
  <si>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</si>
  <si>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</si>
  <si>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</si>
  <si>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</si>
  <si>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</si>
  <si>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</si>
  <si>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</si>
  <si>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</si>
  <si>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</si>
  <si>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</si>
  <si>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</si>
  <si>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</si>
  <si>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</si>
  <si>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</si>
  <si>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</si>
  <si>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</si>
  <si>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</si>
  <si>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</si>
  <si>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</si>
  <si>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</si>
  <si>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</si>
  <si>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</si>
  <si>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</si>
  <si>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</si>
  <si>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</si>
  <si>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</si>
  <si>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</si>
  <si>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</si>
  <si>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</si>
  <si>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</si>
  <si>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</si>
  <si>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</si>
  <si>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</si>
  <si>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</si>
  <si>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</si>
  <si>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</si>
  <si>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</si>
  <si>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</si>
  <si>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</si>
  <si>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</si>
  <si>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</si>
  <si>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</si>
  <si>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</si>
  <si>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</si>
  <si>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</si>
  <si>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</si>
  <si>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</si>
  <si>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</si>
  <si>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</si>
  <si>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</si>
  <si>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</si>
  <si>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</si>
  <si>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</si>
  <si>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</si>
  <si>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</si>
  <si>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</si>
  <si>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</si>
  <si>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</si>
  <si>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</si>
  <si>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</si>
  <si>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</si>
  <si>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</si>
  <si>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</si>
  <si>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</si>
  <si>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</si>
  <si>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</si>
  <si>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</si>
  <si>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</si>
  <si>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</si>
  <si>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</si>
  <si>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</si>
  <si>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</si>
  <si>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</si>
  <si>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</si>
  <si>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</si>
  <si>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</si>
  <si>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</si>
  <si>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</si>
  <si>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</si>
  <si>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</si>
  <si>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</si>
  <si>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</si>
  <si>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</si>
  <si>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</si>
  <si>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</si>
  <si>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</si>
  <si>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</si>
  <si>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</si>
  <si>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</si>
  <si>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</si>
  <si>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</si>
  <si>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</si>
  <si>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</si>
  <si>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</si>
  <si>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</si>
  <si>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</si>
  <si>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</si>
  <si>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</si>
  <si>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</si>
  <si>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</si>
  <si>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</si>
  <si>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</si>
  <si>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</si>
  <si>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</si>
  <si>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</si>
  <si>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</si>
  <si>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</si>
  <si>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</si>
  <si>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</si>
  <si>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</si>
  <si>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</si>
  <si>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</si>
  <si>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</si>
  <si>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</si>
  <si>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</si>
  <si>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</si>
  <si>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</si>
  <si>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</si>
  <si>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</si>
  <si>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</si>
  <si>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</si>
  <si>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</si>
  <si>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</si>
  <si>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</si>
  <si>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</si>
  <si>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</si>
  <si>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</si>
  <si>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</si>
  <si>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</si>
  <si>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</si>
  <si>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</si>
  <si>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</si>
  <si>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</si>
  <si>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</si>
  <si>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</si>
  <si>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</si>
  <si>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</si>
  <si>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</si>
  <si>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</si>
  <si>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</si>
  <si>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</si>
  <si>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</si>
  <si>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</si>
  <si>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</si>
  <si>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</si>
  <si>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</si>
  <si>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</si>
  <si>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</si>
  <si>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</si>
  <si>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</si>
  <si>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</si>
  <si>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</si>
  <si>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</si>
  <si>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</si>
  <si>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</si>
  <si>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</si>
  <si>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</si>
  <si>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</si>
  <si>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</si>
  <si>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</si>
  <si>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</si>
  <si>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</si>
  <si>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</si>
  <si>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</si>
  <si>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</si>
  <si>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</si>
  <si>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</si>
  <si>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</si>
  <si>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</si>
  <si>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</si>
  <si>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</si>
  <si>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</si>
  <si>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</si>
  <si>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</si>
  <si>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</si>
  <si>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</si>
  <si>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</si>
  <si>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</si>
  <si>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</si>
  <si>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</si>
  <si>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</si>
  <si>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</si>
  <si>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</si>
  <si>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</si>
  <si>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</si>
  <si>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</si>
  <si>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</si>
  <si>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</si>
  <si>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</si>
  <si>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</si>
  <si>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</si>
  <si>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</si>
  <si>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</si>
  <si>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</si>
  <si>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</si>
  <si>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</si>
  <si>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</si>
  <si>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</si>
  <si>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</si>
  <si>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</si>
  <si>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</si>
  <si>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</si>
  <si>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</si>
  <si>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</si>
  <si>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</si>
  <si>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</si>
  <si>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</si>
  <si>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</si>
  <si>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</si>
  <si>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</si>
  <si>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</si>
  <si>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</si>
  <si>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</si>
  <si>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</si>
  <si>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</si>
  <si>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</si>
  <si>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</si>
  <si>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</si>
  <si>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</si>
  <si>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</si>
  <si>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</si>
  <si>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</si>
  <si>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</si>
  <si>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</si>
  <si>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</si>
  <si>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</si>
  <si>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</si>
  <si>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</si>
  <si>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</si>
  <si>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</si>
  <si>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</si>
  <si>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</si>
  <si>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</si>
  <si>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</si>
  <si>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</si>
  <si>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</si>
  <si>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</si>
  <si>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</si>
  <si>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</si>
  <si>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</si>
  <si>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</si>
  <si>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</si>
  <si>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</si>
  <si>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</si>
  <si>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</si>
  <si>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</si>
  <si>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</si>
  <si>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</si>
  <si>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</si>
  <si>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</si>
  <si>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</si>
  <si>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</si>
  <si>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</si>
  <si>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</si>
  <si>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</si>
  <si>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</si>
  <si>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</si>
  <si>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</si>
  <si>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</si>
  <si>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</si>
  <si>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</si>
  <si>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</si>
  <si>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</si>
  <si>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</si>
  <si>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</si>
  <si>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</si>
  <si>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</si>
  <si>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</si>
  <si>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</si>
  <si>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</si>
  <si>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</si>
  <si>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</si>
  <si>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</si>
  <si>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</si>
  <si>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</si>
  <si>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</si>
  <si>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</si>
  <si>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</si>
  <si>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</si>
  <si>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</si>
  <si>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</si>
  <si>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</si>
  <si>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</si>
  <si>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</si>
  <si>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</si>
  <si>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</si>
  <si>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</si>
  <si>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</si>
  <si>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</si>
  <si>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</si>
  <si>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</si>
  <si>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</si>
  <si>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</si>
  <si>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</si>
  <si>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</si>
  <si>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</si>
  <si>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</si>
  <si>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</si>
  <si>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</si>
  <si>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</si>
  <si>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</si>
  <si>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</si>
  <si>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</si>
  <si>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</si>
  <si>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</si>
  <si>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</si>
  <si>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</si>
  <si>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</si>
  <si>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</si>
  <si>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</si>
  <si>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</si>
  <si>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</si>
  <si>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</si>
  <si>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</si>
  <si>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</si>
  <si>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</si>
  <si>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</si>
  <si>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</si>
  <si>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</si>
  <si>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</si>
  <si>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</si>
  <si>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</si>
  <si>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</si>
  <si>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</si>
  <si>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</si>
  <si>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</si>
  <si>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</si>
  <si>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</si>
  <si>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</si>
  <si>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</si>
  <si>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</si>
  <si>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</si>
  <si>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</si>
  <si>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</si>
  <si>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</si>
  <si>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</si>
  <si>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</si>
  <si>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</si>
  <si>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</si>
  <si>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</si>
  <si>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</si>
  <si>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</si>
  <si>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</si>
  <si>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</si>
  <si>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</si>
  <si>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</si>
  <si>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</si>
  <si>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</si>
  <si>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</si>
  <si>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</si>
  <si>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</si>
  <si>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</si>
  <si>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</si>
  <si>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</si>
  <si>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</si>
  <si>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</si>
  <si>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</si>
  <si>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</si>
  <si>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</si>
  <si>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</si>
  <si>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</si>
  <si>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</si>
  <si>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</si>
  <si>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</si>
  <si>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</si>
  <si>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</si>
  <si>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</si>
  <si>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</si>
  <si>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</si>
  <si>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</si>
  <si>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</si>
  <si>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</si>
  <si>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</si>
  <si>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</si>
  <si>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</si>
  <si>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</si>
  <si>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</si>
  <si>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</si>
  <si>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</si>
  <si>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</si>
  <si>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</si>
  <si>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</si>
  <si>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</si>
  <si>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</si>
  <si>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</si>
  <si>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</si>
  <si>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</si>
  <si>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</si>
  <si>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</si>
  <si>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</si>
  <si>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</si>
  <si>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</si>
  <si>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</si>
  <si>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</si>
  <si>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</si>
  <si>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</si>
  <si>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</si>
  <si>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</si>
  <si>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</si>
  <si>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</si>
  <si>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</si>
  <si>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</si>
  <si>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</si>
  <si>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</si>
  <si>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</si>
  <si>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</si>
  <si>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</si>
  <si>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</si>
  <si>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</si>
  <si>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</si>
  <si>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</si>
  <si>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</si>
  <si>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</si>
  <si>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</si>
  <si>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</si>
  <si>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</si>
  <si>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</si>
  <si>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</si>
  <si>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</si>
  <si>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</si>
  <si>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</si>
  <si>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</si>
  <si>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</si>
  <si>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</si>
  <si>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</si>
  <si>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</si>
  <si>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</si>
  <si>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</si>
  <si>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</si>
  <si>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</si>
  <si>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</si>
  <si>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</si>
  <si>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</si>
  <si>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</si>
  <si>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</si>
  <si>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</si>
  <si>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</si>
  <si>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</si>
  <si>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</si>
  <si>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</si>
  <si>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</si>
  <si>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</si>
  <si>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</si>
  <si>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</si>
  <si>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</si>
  <si>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</si>
  <si>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</si>
  <si>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</si>
  <si>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</si>
  <si>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</si>
  <si>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</si>
  <si>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</si>
  <si>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</si>
  <si>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</si>
  <si>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</si>
  <si>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</si>
  <si>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</si>
  <si>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</si>
  <si>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</si>
  <si>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</si>
  <si>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</si>
  <si>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</si>
  <si>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</si>
  <si>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</si>
  <si>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</si>
  <si>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</si>
  <si>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</si>
  <si>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</si>
  <si>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</si>
  <si>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</si>
  <si>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</si>
  <si>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</si>
  <si>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</si>
  <si>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</si>
  <si>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</si>
  <si>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</si>
  <si>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</si>
  <si>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</si>
  <si>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</si>
  <si>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</si>
  <si>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</si>
  <si>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</si>
  <si>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</si>
  <si>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</si>
  <si>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</si>
  <si>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</si>
  <si>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</si>
  <si>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</si>
  <si>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</si>
  <si>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</si>
  <si>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</si>
  <si>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</si>
  <si>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</si>
  <si>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</si>
  <si>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</si>
  <si>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</si>
  <si>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</si>
  <si>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</si>
  <si>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</si>
  <si>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</si>
  <si>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</si>
  <si>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</si>
  <si>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</si>
  <si>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</si>
  <si>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</si>
  <si>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</si>
  <si>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</si>
  <si>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</si>
  <si>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</si>
  <si>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</si>
  <si>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</si>
  <si>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</si>
  <si>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</si>
  <si>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</si>
  <si>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</si>
  <si>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</si>
  <si>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</si>
  <si>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</si>
  <si>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</si>
  <si>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</si>
  <si>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</si>
  <si>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</si>
  <si>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</si>
  <si>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</si>
  <si>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</si>
  <si>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</si>
  <si>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</si>
  <si>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</si>
  <si>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</si>
  <si>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</si>
  <si>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</si>
  <si>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</si>
  <si>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</si>
  <si>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</si>
  <si>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</si>
  <si>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</si>
  <si>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</si>
  <si>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</si>
  <si>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</si>
  <si>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</si>
  <si>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</si>
  <si>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</si>
  <si>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</si>
  <si>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</si>
  <si>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</si>
  <si>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</si>
  <si>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</si>
  <si>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</si>
  <si>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</si>
  <si>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</si>
  <si>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</si>
  <si>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</si>
  <si>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</si>
  <si>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</si>
  <si>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</si>
  <si>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</si>
  <si>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</si>
  <si>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</si>
  <si>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</si>
  <si>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</si>
  <si>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</si>
  <si>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</si>
  <si>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</si>
  <si>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</si>
  <si>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</si>
  <si>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</si>
  <si>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</si>
  <si>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</si>
  <si>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</si>
  <si>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</si>
  <si>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</si>
  <si>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</si>
  <si>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</si>
  <si>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</si>
  <si>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</si>
  <si>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</si>
  <si>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</si>
  <si>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</si>
  <si>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</si>
  <si>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</si>
  <si>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</si>
  <si>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</si>
  <si>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</si>
  <si>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</si>
  <si>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</si>
  <si>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</si>
  <si>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</si>
  <si>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</si>
  <si>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</si>
  <si>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</si>
  <si>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</si>
  <si>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</si>
  <si>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</si>
  <si>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</si>
  <si>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</si>
  <si>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</si>
  <si>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</si>
  <si>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</si>
  <si>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</si>
  <si>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</si>
  <si>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</si>
  <si>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</si>
  <si>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</si>
  <si>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</si>
  <si>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</si>
  <si>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</si>
  <si>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</si>
  <si>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</si>
  <si>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</si>
  <si>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</si>
  <si>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</si>
  <si>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</si>
  <si>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</si>
  <si>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</si>
  <si>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</si>
  <si>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</si>
  <si>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</si>
  <si>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</si>
  <si>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</si>
  <si>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</si>
  <si>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</si>
  <si>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</si>
  <si>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</si>
  <si>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</si>
  <si>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</si>
  <si>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</si>
  <si>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</si>
  <si>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</si>
  <si>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</si>
  <si>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</si>
  <si>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</si>
  <si>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</si>
  <si>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</si>
  <si>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</si>
  <si>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</si>
  <si>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</si>
  <si>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</si>
  <si>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</si>
  <si>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</si>
  <si>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</si>
  <si>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</si>
  <si>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</si>
  <si>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</si>
  <si>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</si>
  <si>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</si>
  <si>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</si>
  <si>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</si>
  <si>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</si>
  <si>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</si>
  <si>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</si>
  <si>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</si>
  <si>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</si>
  <si>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</si>
  <si>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</si>
  <si>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</si>
  <si>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</si>
  <si>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</si>
  <si>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</si>
  <si>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</si>
  <si>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</si>
  <si>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</si>
  <si>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</si>
  <si>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</si>
  <si>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</si>
  <si>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</si>
  <si>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</si>
  <si>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</si>
  <si>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</si>
  <si>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</si>
  <si>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</si>
  <si>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</si>
  <si>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</si>
  <si>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</si>
  <si>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</si>
  <si>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</si>
  <si>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</si>
  <si>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</si>
  <si>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</si>
  <si>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</si>
  <si>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</si>
  <si>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</si>
  <si>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</si>
  <si>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</si>
  <si>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</si>
  <si>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</si>
  <si>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</si>
  <si>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</si>
  <si>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</si>
  <si>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</si>
  <si>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</si>
  <si>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</si>
  <si>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</si>
  <si>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</si>
  <si>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</si>
  <si>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</si>
  <si>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</si>
  <si>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</si>
  <si>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</si>
  <si>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</si>
  <si>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</si>
  <si>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</si>
  <si>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</si>
  <si>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</si>
  <si>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</si>
  <si>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</si>
  <si>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</si>
  <si>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</si>
  <si>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</si>
  <si>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</si>
  <si>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</si>
  <si>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</si>
  <si>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</si>
  <si>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</si>
  <si>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</si>
  <si>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</si>
  <si>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</si>
  <si>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</si>
  <si>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</si>
  <si>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</si>
  <si>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</si>
  <si>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</si>
  <si>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</si>
  <si>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</si>
  <si>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</si>
  <si>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</si>
  <si>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</si>
  <si>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</si>
  <si>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</si>
  <si>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</si>
  <si>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</si>
  <si>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</si>
  <si>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</si>
  <si>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</si>
  <si>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</si>
  <si>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</si>
  <si>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</si>
  <si>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</si>
  <si>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</si>
  <si>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</si>
  <si>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</si>
  <si>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</si>
  <si>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</si>
  <si>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</si>
  <si>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</si>
  <si>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</si>
  <si>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</si>
  <si>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</si>
  <si>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</si>
  <si>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</si>
  <si>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</si>
  <si>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</si>
  <si>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</si>
  <si>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</si>
  <si>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</si>
  <si>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</si>
  <si>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</si>
  <si>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</si>
  <si>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</si>
  <si>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</si>
  <si>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</si>
  <si>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</si>
  <si>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</si>
  <si>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</si>
  <si>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</si>
  <si>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</si>
  <si>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</si>
  <si>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</si>
  <si>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</si>
  <si>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</si>
  <si>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</si>
  <si>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</si>
  <si>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</si>
  <si>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</si>
  <si>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</si>
  <si>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</si>
  <si>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</si>
  <si>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</si>
  <si>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</si>
  <si>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</si>
  <si>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</si>
  <si>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</si>
  <si>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</si>
  <si>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</si>
  <si>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</si>
  <si>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</si>
  <si>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</si>
  <si>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</si>
  <si>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</si>
  <si>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</si>
  <si>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</si>
  <si>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</si>
  <si>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</si>
  <si>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</si>
  <si>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</si>
  <si>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</si>
  <si>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</si>
  <si>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</si>
  <si>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</si>
  <si>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</si>
  <si>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</si>
  <si>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</si>
  <si>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</si>
  <si>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</si>
  <si>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</si>
  <si>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</si>
  <si>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</si>
  <si>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</si>
  <si>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</si>
  <si>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</si>
  <si>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</si>
  <si>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</si>
  <si>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</si>
  <si>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</si>
  <si>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</si>
  <si>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</si>
  <si>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</si>
  <si>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</si>
  <si>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</si>
  <si>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</si>
  <si>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</si>
  <si>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</si>
  <si>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</si>
  <si>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</si>
  <si>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</si>
  <si>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</si>
  <si>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</si>
  <si>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</si>
  <si>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</si>
  <si>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</si>
  <si>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</si>
  <si>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</si>
  <si>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</si>
  <si>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</si>
  <si>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</si>
  <si>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</si>
  <si>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</si>
  <si>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</si>
  <si>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</si>
  <si>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</si>
  <si>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</si>
  <si>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</si>
  <si>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</si>
  <si>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</si>
  <si>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</si>
  <si>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</si>
  <si>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</si>
  <si>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</si>
  <si>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</si>
  <si>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</si>
  <si>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</si>
  <si>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</si>
  <si>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</si>
  <si>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</si>
  <si>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</si>
  <si>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</si>
  <si>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</si>
  <si>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</si>
  <si>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</si>
  <si>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</si>
  <si>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</si>
  <si>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</si>
  <si>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</si>
  <si>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</si>
  <si>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</si>
  <si>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</si>
  <si>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</si>
  <si>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</si>
  <si>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</si>
  <si>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</si>
  <si>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</si>
  <si>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</si>
  <si>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</si>
  <si>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</si>
  <si>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</si>
  <si>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</si>
  <si>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</si>
  <si>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</si>
  <si>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</si>
  <si>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</si>
  <si>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</si>
  <si>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</si>
  <si>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</si>
  <si>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</si>
  <si>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</si>
  <si>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</si>
  <si>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</si>
  <si>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</si>
  <si>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</si>
  <si>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</si>
  <si>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</si>
  <si>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</si>
  <si>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</si>
  <si>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</si>
  <si>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</si>
  <si>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</si>
  <si>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</si>
  <si>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</si>
  <si>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</si>
  <si>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</si>
  <si>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</si>
  <si>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</si>
  <si>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</si>
  <si>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</si>
  <si>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</si>
  <si>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</si>
  <si>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</si>
  <si>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</si>
  <si>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</si>
  <si>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</si>
  <si>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</si>
  <si>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</si>
  <si>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</si>
  <si>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</si>
  <si>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</si>
  <si>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</si>
  <si>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</si>
  <si>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</si>
  <si>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</si>
  <si>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</si>
  <si>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</si>
  <si>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</si>
  <si>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</si>
  <si>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</si>
  <si>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</si>
  <si>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</si>
  <si>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</si>
  <si>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</si>
  <si>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</si>
  <si>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</si>
  <si>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</si>
  <si>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</si>
  <si>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</si>
  <si>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</si>
  <si>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</si>
  <si>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</si>
  <si>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</si>
  <si>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</si>
  <si>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</si>
  <si>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</si>
  <si>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</si>
  <si>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</si>
  <si>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</si>
  <si>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</si>
  <si>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</si>
  <si>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</si>
  <si>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</si>
  <si>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</si>
  <si>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</si>
  <si>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</si>
  <si>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</si>
  <si>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</si>
  <si>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</si>
  <si>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</si>
  <si>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</si>
  <si>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</si>
  <si>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</si>
  <si>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</si>
  <si>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</si>
  <si>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</si>
  <si>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</si>
  <si>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</si>
  <si>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</si>
  <si>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</si>
  <si>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</si>
  <si>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</si>
  <si>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</si>
  <si>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</si>
  <si>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</si>
  <si>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</si>
  <si>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</si>
  <si>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</si>
  <si>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</si>
  <si>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</si>
  <si>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</si>
  <si>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</si>
  <si>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</si>
  <si>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</si>
  <si>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</si>
  <si>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</si>
  <si>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</si>
  <si>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</si>
  <si>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</si>
  <si>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</si>
  <si>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</si>
  <si>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</si>
  <si>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</si>
  <si>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</si>
  <si>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</si>
  <si>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</si>
  <si>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</si>
  <si>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</si>
  <si>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</si>
  <si>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</si>
  <si>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</si>
  <si>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</si>
  <si>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</si>
  <si>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</si>
  <si>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</si>
  <si>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</si>
  <si>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</si>
  <si>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</si>
  <si>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</si>
  <si>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</si>
  <si>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</si>
  <si>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</si>
  <si>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</si>
  <si>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</si>
  <si>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</si>
  <si>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</si>
  <si>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</si>
  <si>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</si>
  <si>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</si>
  <si>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</si>
  <si>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</si>
  <si>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</si>
  <si>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</si>
  <si>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</si>
  <si>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</si>
  <si>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</si>
  <si>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</si>
  <si>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</si>
  <si>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</si>
  <si>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</si>
  <si>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</si>
  <si>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</si>
  <si>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</si>
  <si>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</si>
  <si>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</si>
  <si>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</si>
  <si>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</si>
  <si>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</si>
  <si>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</si>
  <si>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</si>
  <si>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</si>
  <si>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</si>
  <si>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</si>
  <si>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</si>
  <si>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</si>
  <si>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</si>
  <si>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</si>
  <si>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</si>
  <si>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</si>
  <si>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</si>
  <si>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</si>
  <si>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</si>
  <si>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</si>
  <si>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</si>
  <si>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</si>
  <si>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</si>
  <si>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</si>
  <si>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</si>
  <si>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</si>
  <si>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</si>
  <si>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</si>
  <si>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</si>
  <si>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</si>
  <si>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</si>
  <si>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</si>
  <si>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</si>
  <si>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</si>
  <si>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</si>
  <si>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</si>
  <si>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</si>
  <si>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</si>
  <si>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</si>
  <si>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</si>
  <si>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</si>
  <si>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</si>
  <si>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</si>
  <si>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</si>
  <si>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</si>
  <si>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</si>
  <si>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</si>
  <si>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</si>
  <si>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</si>
  <si>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</si>
  <si>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</si>
  <si>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</si>
  <si>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</si>
  <si>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</si>
  <si>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</si>
  <si>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</si>
  <si>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</si>
  <si>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</si>
  <si>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</si>
  <si>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</si>
  <si>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</si>
  <si>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</si>
  <si>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</si>
  <si>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</si>
  <si>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</si>
  <si>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</si>
  <si>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</si>
  <si>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</si>
  <si>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</si>
  <si>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</si>
  <si>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</si>
  <si>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</si>
  <si>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</si>
  <si>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</si>
  <si>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</si>
  <si>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</si>
  <si>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</si>
  <si>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</si>
  <si>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</si>
  <si>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</si>
  <si>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</si>
  <si>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</si>
  <si>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</si>
  <si>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</si>
  <si>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</si>
  <si>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</si>
  <si>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</si>
  <si>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</si>
  <si>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</si>
  <si>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</si>
  <si>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</si>
  <si>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</si>
  <si>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</si>
  <si>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</si>
  <si>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</si>
  <si>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</si>
  <si>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</si>
  <si>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</si>
  <si>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</si>
  <si>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</si>
  <si>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</si>
  <si>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</si>
  <si>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</si>
  <si>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</si>
  <si>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</si>
  <si>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</si>
  <si>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</si>
  <si>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</si>
  <si>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</si>
  <si>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</si>
  <si>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</si>
  <si>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</si>
  <si>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</si>
  <si>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</si>
  <si>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</si>
  <si>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</si>
  <si>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</si>
  <si>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</si>
  <si>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</si>
  <si>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</si>
  <si>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</si>
  <si>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</si>
  <si>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</si>
  <si>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</si>
  <si>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</si>
  <si>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</si>
  <si>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</si>
  <si>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</si>
  <si>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</si>
  <si>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</si>
  <si>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</si>
  <si>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</si>
  <si>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</si>
  <si>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</si>
  <si>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</si>
  <si>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</si>
  <si>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</si>
  <si>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</si>
  <si>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</si>
  <si>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</si>
  <si>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</si>
  <si>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</si>
  <si>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</si>
  <si>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</si>
  <si>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</si>
  <si>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</si>
  <si>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</si>
  <si>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</si>
  <si>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</si>
  <si>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</si>
  <si>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</si>
  <si>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</si>
  <si>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</si>
  <si>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</si>
  <si>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</si>
  <si>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</si>
  <si>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</si>
  <si>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</si>
  <si>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</si>
  <si>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</si>
  <si>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</si>
  <si>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</si>
  <si>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</si>
  <si>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</si>
  <si>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</si>
  <si>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</si>
  <si>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</si>
  <si>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</si>
  <si>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</si>
  <si>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</si>
  <si>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</si>
  <si>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</si>
  <si>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</si>
  <si>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</si>
  <si>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</si>
  <si>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</si>
  <si>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</si>
  <si>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</si>
  <si>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</si>
  <si>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</si>
  <si>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</si>
  <si>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</si>
  <si>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</si>
  <si>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</si>
  <si>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</si>
  <si>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</si>
  <si>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</si>
  <si>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</si>
  <si>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</si>
  <si>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</si>
  <si>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</si>
  <si>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</si>
  <si>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</si>
  <si>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</si>
  <si>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</si>
  <si>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</si>
  <si>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</si>
  <si>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</si>
  <si>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</si>
  <si>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</si>
  <si>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</si>
  <si>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</si>
  <si>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</si>
  <si>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</si>
  <si>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</si>
  <si>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</si>
  <si>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</si>
  <si>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</si>
  <si>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</si>
  <si>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</si>
  <si>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</si>
  <si>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</si>
  <si>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</si>
  <si>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</si>
  <si>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</si>
  <si>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</si>
  <si>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</si>
  <si>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</si>
  <si>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</si>
  <si>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</si>
  <si>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</si>
  <si>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</si>
  <si>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</si>
  <si>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</si>
  <si>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</si>
  <si>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</si>
  <si>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</si>
  <si>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</si>
  <si>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</si>
  <si>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</si>
  <si>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</si>
  <si>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</si>
  <si>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</si>
  <si>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</si>
  <si>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</si>
  <si>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</si>
  <si>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</si>
  <si>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</si>
  <si>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</si>
  <si>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</si>
  <si>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</si>
  <si>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</si>
  <si>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</si>
  <si>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</si>
  <si>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</si>
  <si>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</si>
  <si>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</si>
  <si>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</si>
  <si>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</si>
  <si>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</si>
  <si>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</si>
  <si>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</si>
  <si>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</si>
  <si>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</si>
  <si>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</si>
  <si>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</si>
  <si>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</si>
  <si>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</si>
  <si>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</si>
  <si>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</si>
  <si>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</si>
  <si>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</si>
  <si>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</si>
  <si>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</si>
  <si>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</si>
  <si>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</si>
  <si>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</si>
  <si>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</si>
  <si>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</si>
  <si>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</si>
  <si>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</si>
  <si>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</si>
  <si>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</si>
  <si>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</si>
  <si>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</si>
  <si>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</si>
  <si>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</si>
  <si>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</si>
  <si>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</si>
  <si>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</si>
  <si>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</si>
  <si>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</si>
  <si>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</si>
  <si>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</si>
  <si>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</si>
  <si>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</si>
  <si>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</si>
  <si>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</si>
  <si>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</si>
  <si>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</si>
  <si>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</si>
  <si>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</si>
  <si>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</si>
  <si>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</si>
  <si>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</si>
  <si>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</si>
  <si>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</si>
  <si>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</si>
  <si>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</si>
  <si>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</si>
  <si>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</si>
  <si>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</si>
  <si>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</si>
  <si>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</si>
  <si>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</si>
  <si>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</si>
  <si>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</si>
  <si>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</si>
  <si>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</si>
  <si>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</si>
  <si>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</si>
  <si>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</si>
  <si>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</si>
  <si>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</si>
  <si>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</si>
  <si>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</si>
  <si>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</si>
  <si>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</si>
  <si>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</si>
  <si>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</si>
  <si>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</si>
  <si>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</si>
  <si>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</si>
  <si>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</si>
  <si>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</si>
  <si>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</si>
  <si>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</si>
  <si>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</si>
  <si>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</si>
  <si>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</si>
  <si>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</si>
  <si>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</si>
  <si>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</si>
  <si>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</si>
  <si>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</si>
  <si>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</si>
  <si>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</si>
  <si>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</si>
  <si>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</si>
  <si>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</si>
  <si>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</si>
  <si>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</si>
  <si>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</si>
  <si>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</si>
  <si>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</si>
  <si>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</si>
  <si>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</si>
  <si>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</si>
  <si>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</si>
  <si>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</si>
  <si>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</si>
  <si>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</si>
  <si>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</si>
  <si>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</si>
  <si>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</si>
  <si>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</si>
  <si>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</si>
  <si>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</si>
  <si>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</si>
  <si>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</si>
  <si>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</si>
  <si>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</si>
  <si>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</si>
  <si>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</si>
  <si>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</si>
  <si>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</si>
  <si>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</si>
  <si>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</si>
  <si>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</si>
  <si>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</si>
  <si>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</si>
  <si>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</si>
  <si>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</si>
  <si>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</si>
  <si>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</si>
  <si>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</si>
  <si>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</si>
  <si>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</si>
  <si>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</si>
  <si>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</si>
  <si>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</si>
  <si>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</si>
  <si>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</si>
  <si>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</si>
  <si>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</si>
  <si>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</si>
  <si>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</si>
  <si>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</si>
  <si>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</si>
  <si>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</si>
  <si>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</si>
  <si>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</si>
  <si>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</si>
  <si>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</si>
  <si>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</si>
  <si>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</si>
  <si>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</si>
  <si>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</si>
  <si>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</si>
  <si>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</si>
  <si>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</si>
  <si>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</si>
  <si>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</si>
  <si>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</si>
  <si>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</si>
  <si>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</si>
  <si>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</si>
  <si>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</si>
  <si>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</si>
  <si>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</si>
  <si>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</si>
  <si>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</si>
  <si>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</si>
  <si>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</si>
  <si>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</si>
  <si>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</si>
  <si>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</si>
  <si>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</si>
  <si>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</si>
  <si>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</si>
  <si>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</si>
  <si>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</si>
  <si>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</si>
  <si>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</si>
  <si>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</si>
  <si>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</si>
  <si>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</si>
  <si>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</si>
  <si>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</si>
  <si>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</si>
  <si>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</si>
  <si>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</si>
  <si>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</si>
  <si>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</si>
  <si>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</si>
  <si>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</si>
  <si>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</si>
  <si>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</si>
  <si>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</si>
  <si>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</si>
  <si>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</si>
  <si>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</si>
  <si>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</si>
  <si>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</si>
  <si>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</si>
  <si>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</si>
  <si>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</si>
  <si>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</si>
  <si>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</si>
  <si>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</si>
  <si>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</si>
  <si>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</si>
  <si>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</si>
  <si>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</si>
  <si>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</si>
  <si>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</si>
  <si>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</si>
  <si>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</si>
  <si>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</si>
  <si>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</si>
  <si>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</si>
  <si>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</si>
  <si>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</si>
  <si>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</si>
  <si>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</si>
  <si>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</si>
  <si>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</si>
  <si>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</si>
  <si>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</si>
  <si>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</si>
  <si>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</si>
  <si>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</si>
  <si>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</si>
  <si>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</si>
  <si>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</si>
  <si>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</si>
  <si>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</si>
  <si>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</si>
  <si>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</si>
  <si>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</si>
  <si>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</si>
  <si>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</si>
  <si>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</si>
  <si>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</si>
  <si>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</si>
  <si>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</si>
  <si>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</si>
  <si>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</si>
  <si>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</si>
  <si>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</si>
  <si>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</si>
  <si>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</si>
  <si>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</si>
  <si>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</si>
  <si>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</si>
  <si>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</si>
  <si>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</si>
  <si>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</si>
  <si>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</si>
  <si>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</si>
  <si>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</si>
  <si>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</si>
  <si>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</si>
  <si>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</si>
  <si>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</si>
  <si>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</si>
  <si>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</si>
  <si>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</si>
  <si>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</si>
  <si>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</si>
  <si>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</si>
  <si>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</si>
  <si>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</si>
  <si>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</si>
  <si>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</si>
  <si>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</si>
  <si>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</si>
  <si>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</si>
  <si>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</si>
  <si>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</si>
  <si>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</si>
  <si>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</si>
  <si>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</si>
  <si>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</si>
  <si>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</si>
  <si>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</si>
  <si>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</si>
  <si>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</si>
  <si>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</si>
  <si>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</si>
  <si>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</si>
  <si>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</si>
  <si>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</si>
  <si>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</si>
  <si>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</si>
  <si>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</si>
  <si>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</si>
  <si>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</si>
  <si>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</si>
  <si>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</si>
  <si>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</si>
  <si>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</si>
  <si>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</si>
  <si>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</si>
  <si>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</si>
  <si>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</si>
  <si>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</si>
  <si>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</si>
  <si>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</si>
  <si>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</si>
  <si>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</si>
  <si>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</si>
  <si>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</si>
  <si>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</si>
  <si>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</si>
  <si>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</si>
  <si>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</si>
  <si>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</si>
  <si>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</si>
  <si>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</si>
  <si>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</si>
  <si>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</si>
  <si>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</si>
  <si>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</si>
  <si>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</si>
  <si>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</si>
  <si>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</si>
  <si>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</si>
  <si>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</si>
  <si>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</si>
  <si>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</si>
  <si>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</si>
  <si>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</si>
  <si>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</si>
  <si>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</si>
  <si>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</si>
  <si>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</si>
  <si>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</si>
  <si>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</si>
  <si>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</si>
  <si>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</si>
  <si>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</si>
  <si>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</si>
  <si>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</si>
  <si>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</si>
  <si>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</si>
  <si>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</si>
  <si>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</si>
  <si>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</si>
  <si>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</si>
  <si>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</si>
  <si>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</si>
  <si>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</si>
  <si>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</si>
  <si>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</si>
  <si>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</si>
  <si>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</si>
  <si>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</si>
  <si>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</si>
  <si>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</si>
  <si>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</si>
  <si>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</si>
  <si>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</si>
  <si>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</si>
  <si>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</si>
  <si>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</si>
  <si>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</si>
  <si>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</si>
  <si>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</si>
  <si>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</si>
  <si>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</si>
  <si>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</si>
  <si>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</si>
  <si>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</si>
  <si>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</si>
  <si>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</si>
  <si>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</si>
  <si>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</si>
  <si>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</si>
  <si>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</si>
  <si>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</si>
  <si>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</si>
  <si>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</si>
  <si>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</si>
  <si>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</si>
  <si>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</si>
  <si>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</si>
  <si>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</si>
  <si>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</si>
  <si>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</si>
  <si>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</si>
  <si>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</si>
  <si>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</si>
  <si>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</si>
  <si>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</si>
  <si>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</si>
  <si>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</si>
  <si>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</si>
  <si>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</si>
  <si>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</si>
  <si>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</si>
  <si>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</si>
  <si>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</si>
  <si>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</si>
  <si>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</si>
  <si>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</si>
  <si>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</si>
  <si>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</si>
  <si>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</si>
  <si>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</si>
  <si>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</si>
  <si>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</si>
  <si>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</si>
  <si>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</si>
  <si>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</si>
  <si>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</si>
  <si>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</si>
  <si>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</si>
  <si>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</si>
  <si>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</si>
  <si>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</si>
  <si>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</si>
  <si>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</si>
  <si>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</si>
  <si>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</si>
  <si>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</si>
  <si>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</si>
  <si>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</si>
  <si>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</si>
  <si>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</si>
  <si>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</si>
  <si>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</si>
  <si>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</si>
  <si>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</si>
  <si>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</si>
  <si>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</si>
  <si>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</si>
  <si>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</si>
  <si>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</si>
  <si>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</si>
  <si>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</si>
  <si>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</si>
  <si>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</si>
  <si>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</si>
  <si>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</si>
  <si>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</si>
  <si>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</si>
  <si>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</si>
  <si>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</si>
  <si>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</si>
  <si>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</si>
  <si>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</si>
  <si>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</si>
  <si>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</si>
  <si>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</si>
  <si>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</si>
  <si>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</si>
  <si>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</si>
  <si>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</si>
  <si>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</si>
  <si>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</si>
  <si>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</si>
  <si>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</si>
  <si>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</si>
  <si>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</si>
  <si>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</si>
  <si>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</si>
  <si>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</si>
  <si>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</si>
  <si>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</si>
  <si>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</si>
  <si>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</si>
  <si>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</si>
  <si>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</si>
  <si>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</si>
  <si>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</si>
  <si>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</si>
  <si>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</si>
  <si>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</si>
  <si>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</si>
  <si>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</si>
  <si>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</si>
  <si>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</si>
  <si>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</si>
  <si>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</si>
  <si>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</si>
  <si>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</si>
  <si>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</si>
  <si>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</si>
  <si>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</si>
  <si>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</si>
  <si>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</si>
  <si>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</si>
  <si>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</si>
  <si>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</si>
  <si>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</si>
  <si>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</si>
  <si>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</si>
  <si>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</si>
  <si>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</si>
  <si>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</si>
  <si>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</si>
  <si>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</si>
  <si>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</si>
  <si>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</si>
  <si>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</si>
  <si>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</si>
  <si>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</si>
  <si>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</si>
  <si>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</si>
  <si>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</si>
  <si>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</si>
  <si>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</si>
  <si>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</si>
  <si>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</si>
  <si>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</si>
  <si>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</si>
  <si>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</si>
  <si>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</si>
  <si>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</si>
  <si>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</si>
  <si>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</si>
  <si>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</si>
  <si>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</si>
  <si>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</si>
  <si>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</si>
  <si>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</si>
  <si>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</si>
  <si>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</si>
  <si>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</si>
  <si>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</si>
  <si>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</si>
  <si>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</si>
  <si>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</si>
  <si>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</si>
  <si>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</si>
  <si>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</si>
  <si>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</si>
  <si>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</si>
  <si>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</si>
  <si>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</si>
  <si>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</si>
  <si>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</si>
  <si>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</si>
  <si>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</si>
  <si>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</si>
  <si>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</si>
  <si>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</si>
  <si>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</si>
  <si>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</si>
  <si>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</si>
  <si>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</si>
  <si>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</si>
  <si>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</si>
  <si>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</si>
  <si>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</si>
  <si>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</si>
  <si>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</si>
  <si>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</si>
  <si>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</si>
  <si>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</si>
  <si>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</si>
  <si>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</si>
  <si>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</si>
  <si>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</si>
  <si>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</si>
  <si>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</si>
  <si>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</si>
  <si>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</si>
  <si>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</si>
  <si>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</si>
  <si>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</si>
  <si>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</si>
  <si>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</si>
  <si>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</si>
  <si>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</si>
  <si>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</si>
  <si>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</si>
  <si>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</si>
  <si>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</si>
  <si>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</si>
  <si>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</si>
  <si>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</si>
  <si>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</si>
  <si>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</si>
  <si>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</si>
  <si>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</si>
  <si>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</si>
  <si>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</si>
  <si>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</si>
  <si>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</si>
  <si>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</si>
  <si>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</si>
  <si>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</si>
  <si>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</si>
  <si>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</si>
  <si>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</si>
  <si>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</si>
  <si>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</si>
  <si>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</si>
  <si>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</si>
  <si>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</si>
  <si>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</si>
  <si>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</si>
  <si>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</si>
  <si>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</si>
  <si>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</si>
  <si>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</si>
  <si>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</si>
  <si>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</si>
  <si>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</si>
  <si>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</si>
  <si>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</si>
  <si>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</si>
  <si>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</si>
  <si>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</si>
  <si>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</si>
  <si>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</si>
  <si>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</si>
  <si>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</si>
  <si>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</si>
  <si>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</si>
  <si>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</si>
  <si>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</si>
  <si>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</si>
  <si>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</si>
  <si>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</si>
  <si>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</si>
  <si>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</si>
  <si>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</si>
  <si>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</si>
  <si>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</si>
  <si>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</si>
  <si>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</si>
  <si>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</si>
  <si>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</si>
  <si>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</si>
  <si>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</si>
  <si>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</si>
  <si>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</si>
  <si>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</si>
  <si>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</si>
  <si>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</si>
  <si>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</si>
  <si>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</si>
  <si>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</si>
  <si>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</si>
  <si>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</si>
  <si>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</si>
  <si>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</si>
  <si>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</si>
  <si>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</si>
  <si>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</si>
  <si>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</si>
  <si>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</si>
  <si>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</si>
  <si>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</si>
  <si>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</si>
  <si>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</si>
  <si>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</si>
  <si>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</si>
  <si>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</si>
  <si>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</si>
  <si>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</si>
  <si>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</si>
  <si>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</si>
  <si>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</si>
  <si>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</si>
  <si>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</si>
  <si>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</si>
  <si>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</si>
  <si>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</si>
  <si>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</si>
  <si>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</si>
  <si>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</si>
  <si>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</si>
  <si>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</si>
  <si>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</si>
  <si>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</si>
  <si>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</si>
  <si>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</si>
  <si>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</si>
  <si>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</si>
  <si>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</si>
  <si>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</si>
  <si>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</si>
  <si>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</si>
  <si>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</si>
  <si>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</si>
  <si>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</si>
  <si>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</si>
  <si>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</si>
  <si>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</si>
  <si>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</si>
  <si>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</si>
  <si>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</si>
  <si>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</si>
  <si>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</si>
  <si>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</si>
  <si>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</si>
  <si>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</si>
  <si>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</si>
  <si>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</si>
  <si>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</si>
  <si>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</si>
  <si>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</si>
  <si>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</si>
  <si>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</si>
  <si>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</si>
  <si>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</si>
  <si>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</si>
  <si>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</si>
  <si>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</si>
  <si>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</si>
  <si>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</si>
  <si>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</si>
  <si>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</si>
  <si>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</si>
  <si>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</si>
  <si>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</si>
  <si>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</si>
  <si>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</si>
  <si>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</si>
  <si>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</si>
  <si>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</si>
  <si>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</si>
  <si>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</si>
  <si>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</si>
  <si>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</si>
  <si>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</si>
  <si>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</si>
  <si>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</si>
  <si>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</si>
  <si>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</si>
  <si>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</si>
  <si>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</si>
  <si>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</si>
  <si>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</si>
  <si>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</si>
  <si>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</si>
  <si>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</si>
  <si>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</si>
  <si>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</si>
  <si>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</si>
  <si>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</si>
  <si>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</si>
  <si>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</si>
  <si>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</si>
  <si>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</si>
  <si>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</si>
  <si>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</si>
  <si>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</si>
  <si>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</si>
  <si>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</si>
  <si>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</si>
  <si>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</si>
  <si>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</si>
  <si>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</si>
  <si>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</si>
  <si>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</si>
  <si>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</si>
  <si>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</si>
  <si>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</si>
  <si>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</si>
  <si>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</si>
  <si>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</si>
  <si>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</si>
  <si>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</si>
  <si>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</si>
  <si>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</si>
  <si>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</si>
  <si>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</si>
  <si>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</si>
  <si>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</si>
  <si>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</si>
  <si>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</si>
  <si>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</si>
  <si>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</si>
  <si>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</si>
  <si>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</si>
  <si>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</si>
  <si>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</si>
  <si>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</si>
  <si>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</si>
  <si>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</si>
  <si>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</si>
  <si>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</si>
  <si>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</si>
  <si>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</si>
  <si>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</si>
  <si>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</si>
  <si>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</si>
  <si>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</si>
  <si>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</si>
  <si>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</si>
  <si>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</si>
  <si>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</si>
  <si>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</si>
  <si>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</si>
  <si>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</si>
  <si>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</si>
  <si>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</si>
  <si>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</si>
  <si>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</si>
  <si>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</si>
  <si>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</si>
  <si>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</si>
  <si>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</si>
  <si>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</si>
  <si>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</si>
  <si>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</si>
  <si>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</si>
  <si>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</si>
  <si>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</si>
  <si>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</si>
  <si>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</si>
  <si>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</si>
  <si>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</si>
  <si>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</si>
  <si>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</si>
  <si>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</si>
  <si>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</si>
  <si>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</si>
  <si>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</si>
  <si>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</si>
  <si>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</si>
  <si>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</si>
  <si>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</si>
  <si>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</si>
  <si>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</si>
  <si>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</si>
  <si>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</si>
  <si>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</si>
  <si>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</si>
  <si>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</si>
  <si>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</si>
  <si>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</si>
  <si>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</si>
  <si>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</si>
  <si>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</si>
  <si>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</si>
  <si>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</si>
  <si>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</si>
  <si>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</si>
  <si>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</si>
  <si>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</si>
  <si>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</si>
  <si>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</si>
  <si>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</si>
  <si>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</si>
  <si>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</si>
  <si>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</si>
  <si>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</si>
  <si>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</si>
  <si>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</si>
  <si>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</si>
  <si>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</si>
  <si>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</si>
  <si>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</si>
  <si>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</si>
  <si>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</si>
  <si>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</si>
  <si>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</si>
  <si>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</si>
  <si>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</si>
  <si>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</si>
  <si>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</si>
  <si>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</si>
  <si>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</si>
  <si>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</si>
  <si>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</si>
  <si>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</si>
  <si>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</si>
  <si>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</si>
  <si>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</si>
  <si>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</si>
  <si>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</si>
  <si>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</si>
  <si>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</si>
  <si>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</si>
  <si>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</si>
  <si>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</si>
  <si>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</si>
  <si>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</si>
  <si>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</si>
  <si>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</si>
  <si>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</si>
  <si>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</si>
  <si>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</si>
  <si>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</si>
  <si>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</si>
  <si>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</si>
  <si>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</si>
  <si>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</si>
  <si>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</si>
  <si>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</si>
  <si>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</si>
  <si>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</si>
  <si>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</si>
  <si>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</si>
  <si>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</si>
  <si>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</si>
  <si>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</si>
  <si>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</si>
  <si>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</si>
  <si>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</si>
  <si>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</si>
  <si>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</si>
  <si>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</si>
  <si>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</si>
  <si>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</si>
  <si>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</si>
  <si>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</si>
  <si>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</si>
  <si>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</si>
  <si>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</si>
  <si>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</si>
  <si>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</si>
  <si>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</si>
  <si>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</si>
  <si>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</si>
  <si>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</si>
  <si>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</si>
  <si>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</si>
  <si>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</si>
  <si>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</si>
  <si>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</si>
  <si>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</si>
  <si>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</si>
  <si>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</si>
  <si>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</si>
  <si>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</si>
  <si>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</si>
  <si>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</si>
  <si>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</si>
  <si>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</si>
  <si>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</si>
  <si>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</si>
  <si>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</si>
  <si>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</si>
  <si>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</si>
  <si>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</si>
  <si>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</si>
  <si>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</si>
  <si>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</si>
  <si>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</si>
  <si>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</si>
  <si>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</si>
  <si>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</si>
  <si>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</si>
  <si>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</si>
  <si>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</si>
  <si>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</si>
  <si>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</si>
  <si>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</si>
  <si>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</si>
  <si>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</si>
  <si>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</si>
  <si>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</si>
  <si>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</si>
  <si>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</si>
  <si>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</si>
  <si>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</si>
  <si>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</si>
  <si>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</si>
  <si>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</si>
  <si>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</si>
  <si>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</si>
  <si>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</si>
  <si>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</si>
  <si>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</si>
  <si>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</si>
  <si>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</si>
  <si>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</si>
  <si>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</si>
  <si>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</si>
  <si>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</si>
  <si>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</si>
  <si>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</si>
  <si>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</si>
  <si>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</si>
  <si>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</si>
  <si>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</si>
  <si>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</si>
  <si>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</si>
  <si>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</si>
  <si>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</si>
  <si>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</si>
  <si>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</si>
  <si>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</si>
  <si>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</si>
  <si>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</si>
  <si>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</si>
  <si>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</si>
  <si>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</si>
  <si>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</si>
  <si>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</si>
  <si>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</si>
  <si>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</si>
  <si>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</si>
  <si>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</si>
  <si>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</si>
  <si>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</si>
  <si>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</si>
  <si>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</si>
  <si>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</si>
  <si>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</si>
  <si>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</si>
  <si>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</si>
  <si>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</si>
  <si>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</si>
  <si>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</si>
  <si>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</si>
  <si>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</si>
  <si>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</si>
  <si>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</si>
  <si>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</si>
  <si>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</si>
  <si>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</si>
  <si>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</si>
  <si>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</si>
  <si>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</si>
  <si>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</si>
  <si>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</si>
  <si>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</si>
  <si>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</si>
  <si>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</si>
  <si>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</si>
  <si>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</si>
  <si>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</si>
  <si>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</si>
  <si>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</si>
  <si>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</si>
  <si>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</si>
  <si>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</si>
  <si>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</si>
  <si>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</si>
  <si>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</si>
  <si>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</si>
  <si>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</si>
  <si>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</si>
  <si>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</si>
  <si>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</si>
  <si>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</si>
  <si>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</si>
  <si>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</si>
  <si>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</si>
  <si>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</si>
  <si>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</si>
  <si>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</si>
  <si>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</si>
  <si>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</si>
  <si>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</si>
  <si>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</si>
  <si>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</si>
  <si>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</si>
  <si>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</si>
  <si>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</si>
  <si>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</si>
  <si>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</si>
  <si>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</si>
  <si>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</si>
  <si>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</si>
  <si>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</si>
  <si>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</si>
  <si>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</si>
  <si>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</si>
  <si>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</si>
  <si>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</si>
  <si>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</si>
  <si>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</si>
  <si>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</si>
  <si>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</si>
  <si>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</si>
  <si>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</si>
  <si>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</si>
  <si>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</si>
  <si>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</si>
  <si>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</si>
  <si>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</si>
  <si>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</si>
  <si>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</si>
  <si>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</si>
  <si>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</si>
  <si>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</si>
  <si>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</si>
  <si>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</si>
  <si>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</si>
  <si>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</si>
  <si>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</si>
  <si>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</si>
  <si>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</si>
  <si>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</si>
  <si>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</si>
  <si>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</si>
  <si>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</si>
  <si>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</si>
  <si>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</si>
  <si>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</si>
  <si>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</si>
  <si>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</si>
  <si>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</si>
  <si>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</si>
  <si>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</si>
  <si>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</si>
  <si>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</si>
  <si>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</si>
  <si>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</si>
  <si>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</si>
  <si>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</si>
  <si>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</si>
  <si>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</si>
  <si>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</si>
  <si>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</si>
  <si>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</si>
  <si>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</si>
  <si>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</si>
  <si>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</si>
  <si>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</si>
  <si>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</si>
  <si>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</si>
  <si>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</si>
  <si>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</si>
  <si>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</si>
  <si>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</si>
  <si>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</si>
  <si>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</si>
  <si>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</si>
  <si>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</si>
  <si>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</si>
  <si>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</si>
  <si>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</si>
  <si>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</si>
  <si>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</si>
  <si>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</si>
  <si>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</si>
  <si>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</si>
  <si>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</si>
  <si>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</si>
  <si>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</si>
  <si>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</si>
  <si>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</si>
  <si>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</si>
  <si>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</si>
  <si>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</si>
  <si>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</si>
  <si>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</si>
  <si>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</si>
  <si>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</si>
  <si>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</si>
  <si>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</si>
  <si>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</si>
  <si>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</si>
  <si>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</si>
  <si>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</si>
  <si>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</si>
  <si>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</si>
  <si>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</si>
  <si>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</si>
  <si>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</si>
  <si>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</si>
  <si>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</si>
  <si>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</si>
  <si>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</si>
  <si>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</si>
  <si>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</si>
  <si>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</si>
  <si>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</si>
  <si>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</si>
  <si>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</si>
  <si>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</si>
  <si>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</si>
  <si>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</si>
  <si>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</si>
  <si>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</si>
  <si>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</si>
  <si>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</si>
  <si>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</si>
  <si>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</si>
  <si>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</si>
  <si>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</si>
  <si>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</si>
  <si>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</si>
  <si>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</si>
  <si>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</si>
  <si>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</si>
  <si>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</si>
  <si>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</si>
  <si>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</si>
  <si>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</si>
  <si>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</si>
  <si>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</si>
  <si>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</si>
  <si>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</si>
  <si>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</si>
  <si>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</si>
  <si>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</si>
  <si>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</si>
  <si>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</si>
  <si>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</si>
  <si>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</si>
  <si>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</si>
  <si>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</si>
  <si>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</si>
  <si>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</si>
  <si>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</si>
  <si>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</si>
  <si>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</si>
  <si>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</si>
  <si>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</si>
  <si>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</si>
  <si>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</si>
  <si>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</si>
  <si>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</si>
  <si>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</si>
  <si>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</si>
  <si>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</si>
  <si>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</si>
  <si>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</si>
  <si>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</si>
  <si>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</si>
  <si>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</si>
  <si>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</si>
  <si>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</si>
  <si>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</si>
  <si>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</si>
  <si>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</si>
  <si>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</si>
  <si>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</si>
  <si>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</si>
  <si>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</si>
  <si>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</si>
  <si>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</si>
  <si>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</si>
  <si>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</si>
  <si>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</si>
  <si>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</si>
  <si>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</si>
  <si>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</si>
  <si>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</si>
  <si>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</si>
  <si>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</si>
  <si>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</si>
  <si>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</si>
  <si>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</si>
  <si>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</si>
  <si>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</si>
  <si>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</si>
  <si>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</si>
  <si>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</si>
  <si>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</si>
  <si>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</si>
  <si>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</si>
  <si>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</si>
  <si>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</si>
  <si>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</si>
  <si>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</si>
  <si>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</si>
  <si>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</si>
  <si>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</si>
  <si>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</si>
  <si>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</si>
  <si>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</si>
  <si>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</si>
  <si>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</si>
  <si>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</si>
  <si>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</si>
  <si>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</si>
  <si>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</si>
  <si>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</si>
  <si>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</si>
  <si>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</si>
  <si>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</si>
  <si>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</si>
  <si>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</si>
  <si>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</si>
  <si>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</si>
  <si>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</si>
  <si>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</si>
  <si>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</si>
  <si>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</si>
  <si>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</si>
  <si>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</si>
  <si>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</si>
  <si>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</si>
  <si>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</si>
  <si>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</si>
  <si>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</si>
  <si>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</si>
  <si>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</si>
  <si>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</si>
  <si>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</si>
  <si>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</si>
  <si>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</si>
  <si>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</si>
  <si>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</si>
  <si>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</si>
  <si>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</si>
  <si>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</si>
  <si>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</si>
  <si>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</si>
  <si>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</si>
  <si>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</si>
  <si>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</si>
  <si>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</si>
  <si>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</si>
  <si>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</si>
  <si>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</si>
  <si>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</si>
  <si>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</si>
  <si>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</si>
  <si>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</si>
  <si>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</si>
  <si>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</si>
  <si>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</si>
  <si>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</si>
  <si>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</si>
  <si>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</si>
  <si>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</si>
  <si>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</si>
  <si>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</si>
  <si>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</si>
  <si>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</si>
  <si>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</si>
  <si>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</si>
  <si>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</si>
  <si>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</si>
  <si>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</si>
  <si>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</si>
  <si>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</si>
  <si>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</si>
  <si>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</si>
  <si>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</si>
  <si>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</si>
  <si>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</si>
  <si>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</si>
  <si>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</si>
  <si>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</si>
  <si>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</si>
  <si>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</si>
  <si>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</si>
  <si>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</si>
  <si>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</si>
  <si>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</si>
  <si>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</si>
  <si>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</si>
  <si>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</si>
  <si>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</si>
  <si>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</si>
  <si>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</si>
  <si>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</si>
  <si>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</si>
  <si>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</si>
  <si>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</si>
  <si>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</si>
  <si>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</si>
  <si>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</si>
  <si>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</si>
  <si>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</si>
  <si>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</si>
  <si>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</si>
  <si>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</si>
  <si>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</si>
  <si>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</si>
  <si>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</si>
  <si>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</si>
  <si>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</si>
  <si>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</si>
  <si>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</si>
  <si>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</si>
  <si>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</si>
  <si>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</si>
  <si>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</si>
  <si>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</si>
  <si>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</si>
  <si>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</si>
  <si>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</si>
  <si>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</si>
  <si>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</si>
  <si>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</si>
  <si>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</si>
  <si>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</si>
  <si>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</si>
  <si>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</si>
  <si>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</si>
  <si>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</si>
  <si>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</si>
  <si>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</si>
  <si>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</si>
  <si>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</si>
  <si>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</si>
  <si>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</si>
  <si>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</si>
  <si>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</si>
  <si>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</si>
  <si>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</si>
  <si>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</si>
  <si>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</si>
  <si>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</si>
  <si>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</si>
  <si>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</si>
  <si>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</si>
  <si>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</si>
  <si>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</si>
  <si>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</si>
  <si>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</si>
  <si>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</si>
  <si>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</si>
  <si>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</si>
  <si>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</si>
  <si>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</si>
  <si>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</si>
  <si>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</si>
  <si>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</si>
  <si>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</si>
  <si>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</si>
  <si>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</si>
  <si>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</si>
  <si>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</si>
  <si>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</si>
  <si>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</si>
  <si>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</si>
  <si>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</si>
  <si>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</si>
  <si>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</si>
  <si>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</si>
  <si>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</si>
  <si>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</si>
  <si>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</si>
  <si>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</si>
  <si>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</si>
  <si>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</si>
  <si>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</si>
  <si>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</si>
  <si>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</si>
  <si>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</si>
  <si>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</si>
  <si>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</si>
  <si>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</si>
  <si>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</si>
  <si>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</si>
  <si>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</si>
  <si>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</si>
  <si>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</si>
  <si>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</si>
  <si>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</si>
  <si>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</si>
  <si>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</si>
  <si>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</si>
  <si>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</si>
  <si>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</si>
  <si>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</si>
  <si>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</si>
  <si>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</si>
  <si>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</si>
  <si>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</si>
  <si>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</si>
  <si>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</si>
  <si>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</si>
  <si>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</si>
  <si>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</si>
  <si>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</si>
  <si>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</si>
  <si>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</si>
  <si>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</si>
  <si>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</si>
  <si>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</si>
  <si>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</si>
  <si>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</si>
  <si>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</si>
  <si>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</si>
  <si>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</si>
  <si>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</si>
  <si>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</si>
  <si>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</si>
  <si>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</si>
  <si>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</si>
  <si>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</si>
  <si>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</si>
  <si>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</si>
  <si>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</si>
  <si>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</si>
  <si>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</si>
  <si>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</si>
  <si>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</si>
  <si>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</si>
  <si>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</si>
  <si>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</si>
  <si>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</si>
  <si>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</si>
  <si>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</si>
  <si>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</si>
  <si>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</si>
  <si>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</si>
  <si>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</si>
  <si>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</si>
  <si>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</si>
  <si>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</si>
  <si>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</si>
  <si>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</si>
  <si>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</si>
  <si>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</si>
  <si>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</si>
  <si>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</si>
  <si>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</si>
  <si>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</si>
  <si>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</si>
  <si>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</si>
  <si>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</si>
  <si>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</si>
  <si>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</si>
  <si>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</si>
  <si>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</si>
  <si>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</si>
  <si>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</si>
  <si>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</si>
  <si>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</si>
  <si>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</si>
  <si>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</si>
  <si>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</si>
  <si>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</si>
  <si>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</si>
  <si>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</si>
  <si>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</si>
  <si>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</si>
  <si>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</si>
  <si>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</si>
  <si>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</si>
  <si>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</si>
  <si>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</si>
  <si>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</si>
  <si>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</si>
  <si>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</si>
  <si>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</si>
  <si>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</si>
  <si>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</si>
  <si>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</si>
  <si>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</si>
  <si>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</si>
  <si>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</si>
  <si>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</si>
  <si>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</si>
  <si>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</si>
  <si>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</si>
  <si>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</si>
  <si>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</si>
  <si>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</si>
  <si>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</si>
  <si>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</si>
  <si>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</si>
  <si>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</si>
  <si>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</si>
  <si>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</si>
  <si>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</si>
  <si>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</si>
  <si>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</si>
  <si>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</si>
  <si>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</si>
  <si>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</si>
  <si>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</si>
  <si>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</si>
  <si>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</si>
  <si>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</si>
  <si>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</si>
  <si>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</si>
  <si>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</si>
  <si>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</si>
  <si>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</si>
  <si>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</si>
  <si>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</si>
  <si>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</si>
  <si>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</si>
  <si>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</si>
  <si>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</si>
  <si>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</si>
  <si>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</si>
  <si>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</si>
  <si>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</si>
  <si>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</si>
  <si>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</si>
  <si>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</si>
  <si>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</si>
  <si>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</si>
  <si>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</si>
  <si>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</si>
  <si>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</si>
  <si>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</si>
  <si>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</si>
  <si>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</si>
  <si>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</si>
  <si>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</si>
  <si>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</si>
  <si>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</si>
  <si>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</si>
  <si>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</si>
  <si>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</si>
  <si>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</si>
  <si>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</si>
  <si>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</si>
  <si>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</si>
  <si>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</si>
  <si>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</si>
  <si>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</si>
  <si>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</si>
  <si>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</si>
  <si>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</si>
  <si>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</si>
  <si>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</si>
  <si>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</si>
  <si>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</si>
  <si>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</si>
  <si>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</si>
  <si>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</si>
  <si>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</si>
  <si>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</si>
  <si>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</si>
  <si>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</si>
  <si>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</si>
  <si>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</si>
  <si>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</si>
  <si>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</si>
  <si>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</si>
  <si>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</si>
  <si>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</si>
  <si>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</si>
  <si>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</si>
  <si>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</si>
  <si>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</si>
  <si>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</si>
  <si>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</si>
  <si>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</si>
  <si>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</si>
  <si>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</si>
  <si>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</si>
  <si>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</si>
  <si>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</si>
  <si>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</si>
  <si>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</si>
  <si>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</si>
  <si>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</si>
  <si>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</si>
  <si>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</si>
  <si>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</si>
  <si>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</si>
  <si>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</si>
  <si>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</si>
  <si>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</si>
  <si>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</si>
  <si>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</si>
  <si>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</si>
  <si>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</si>
  <si>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</si>
  <si>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</si>
  <si>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</si>
  <si>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</si>
  <si>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</si>
  <si>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</si>
  <si>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</si>
  <si>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</si>
  <si>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</si>
  <si>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</si>
  <si>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</si>
  <si>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</si>
  <si>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</si>
  <si>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</si>
  <si>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</si>
  <si>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</si>
  <si>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</si>
  <si>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</si>
  <si>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</si>
  <si>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</si>
  <si>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</si>
  <si>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</si>
  <si>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</si>
  <si>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</si>
  <si>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</si>
  <si>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</si>
  <si>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</si>
  <si>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</si>
  <si>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</si>
  <si>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</si>
  <si>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</si>
  <si>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</si>
  <si>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</si>
  <si>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</si>
  <si>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</si>
  <si>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</si>
  <si>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</si>
  <si>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</si>
  <si>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</si>
  <si>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</si>
  <si>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</si>
  <si>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</si>
  <si>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</si>
  <si>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</si>
  <si>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</si>
  <si>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</si>
  <si>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</si>
  <si>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</si>
  <si>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</si>
  <si>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</si>
  <si>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</si>
  <si>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</si>
  <si>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</si>
  <si>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</si>
  <si>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</si>
  <si>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</si>
  <si>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</si>
  <si>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</si>
  <si>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</si>
  <si>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</si>
  <si>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</si>
  <si>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</si>
  <si>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</si>
  <si>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</si>
  <si>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</si>
  <si>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</si>
  <si>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</si>
  <si>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</si>
  <si>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</si>
  <si>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</si>
  <si>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</si>
  <si>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</si>
  <si>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</si>
  <si>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</si>
  <si>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</si>
  <si>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</si>
  <si>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</si>
  <si>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</si>
  <si>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</si>
  <si>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</si>
  <si>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</si>
  <si>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</si>
  <si>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</si>
  <si>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</si>
  <si>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</si>
  <si>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</si>
  <si>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</si>
  <si>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</si>
  <si>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</si>
  <si>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</si>
  <si>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</si>
  <si>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</si>
  <si>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</si>
  <si>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</si>
  <si>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</si>
  <si>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</si>
  <si>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</si>
  <si>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</si>
  <si>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</si>
  <si>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</si>
  <si>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</si>
  <si>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</si>
  <si>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</si>
  <si>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</si>
  <si>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</si>
  <si>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</si>
  <si>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</si>
  <si>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</si>
  <si>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</si>
  <si>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</si>
  <si>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</si>
  <si>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</si>
  <si>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</si>
  <si>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</si>
  <si>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</si>
  <si>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</si>
  <si>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</si>
  <si>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</si>
  <si>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</si>
  <si>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</si>
  <si>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</si>
  <si>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</si>
  <si>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</si>
  <si>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</si>
  <si>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</si>
  <si>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</si>
  <si>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</si>
  <si>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</si>
  <si>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</si>
  <si>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</si>
  <si>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</si>
  <si>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</si>
  <si>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</si>
  <si>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</si>
  <si>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</si>
  <si>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</si>
  <si>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</si>
  <si>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</si>
  <si>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</si>
  <si>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</si>
  <si>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</si>
  <si>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</si>
  <si>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</si>
  <si>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</si>
  <si>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</si>
  <si>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</si>
  <si>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</si>
  <si>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</si>
  <si>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</si>
  <si>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</si>
  <si>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</si>
  <si>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</si>
  <si>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</si>
  <si>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</si>
  <si>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</si>
  <si>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</si>
  <si>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</si>
  <si>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</si>
  <si>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</si>
  <si>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</si>
  <si>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</si>
  <si>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</si>
  <si>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</si>
  <si>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</si>
  <si>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</si>
  <si>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</si>
  <si>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</si>
  <si>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</si>
  <si>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</si>
  <si>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</si>
  <si>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</si>
  <si>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</si>
  <si>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</si>
  <si>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</si>
  <si>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</si>
  <si>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</si>
  <si>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</si>
  <si>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</si>
  <si>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</si>
  <si>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</si>
  <si>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</si>
  <si>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</si>
  <si>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</si>
  <si>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</si>
  <si>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</si>
  <si>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</si>
  <si>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</si>
  <si>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</si>
  <si>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</si>
  <si>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</si>
  <si>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</si>
  <si>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</si>
  <si>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</si>
  <si>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</si>
  <si>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</si>
  <si>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</si>
  <si>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</si>
  <si>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</si>
  <si>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</si>
  <si>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</si>
  <si>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</si>
  <si>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</si>
  <si>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</si>
  <si>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</si>
  <si>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</si>
  <si>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</si>
  <si>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</si>
  <si>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</si>
  <si>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</si>
  <si>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</si>
  <si>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</si>
  <si>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</si>
  <si>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</si>
  <si>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</si>
  <si>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</si>
  <si>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</si>
  <si>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</si>
  <si>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</si>
  <si>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</si>
  <si>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</si>
  <si>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</si>
  <si>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</si>
  <si>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</si>
  <si>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</si>
  <si>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</si>
  <si>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</si>
  <si>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</si>
  <si>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</si>
  <si>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</si>
  <si>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</si>
  <si>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</si>
  <si>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</si>
  <si>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</si>
  <si>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</si>
  <si>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</si>
  <si>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</si>
  <si>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</si>
  <si>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</si>
  <si>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</si>
  <si>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</si>
  <si>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</si>
  <si>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</si>
  <si>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</si>
  <si>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</si>
  <si>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</si>
  <si>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</si>
  <si>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</si>
  <si>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</si>
  <si>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</si>
  <si>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</si>
  <si>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</si>
  <si>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</si>
  <si>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</si>
  <si>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</si>
  <si>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</si>
  <si>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</si>
  <si>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</si>
  <si>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</si>
  <si>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</si>
  <si>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</si>
  <si>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</si>
  <si>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</si>
  <si>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</si>
  <si>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</si>
  <si>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</si>
  <si>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</si>
  <si>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</si>
  <si>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</si>
  <si>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</si>
  <si>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</si>
  <si>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</si>
  <si>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</si>
  <si>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</si>
  <si>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</si>
  <si>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</si>
  <si>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</si>
  <si>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</si>
  <si>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</si>
  <si>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</si>
  <si>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</si>
  <si>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</si>
  <si>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</si>
  <si>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</si>
  <si>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</si>
  <si>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</si>
  <si>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</si>
  <si>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</si>
  <si>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</si>
  <si>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</si>
  <si>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</si>
  <si>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</si>
  <si>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</si>
  <si>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</si>
  <si>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</si>
  <si>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</si>
  <si>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</si>
  <si>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</si>
  <si>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</si>
  <si>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</si>
  <si>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</si>
  <si>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</si>
  <si>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</si>
  <si>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</si>
  <si>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</si>
  <si>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</si>
  <si>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</si>
  <si>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</si>
  <si>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</si>
  <si>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</si>
  <si>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</si>
  <si>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</si>
  <si>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</si>
  <si>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</si>
  <si>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</si>
  <si>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</si>
  <si>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</si>
  <si>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</si>
  <si>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</si>
  <si>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</si>
  <si>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</si>
  <si>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</si>
  <si>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</si>
  <si>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</si>
  <si>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</si>
  <si>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</si>
  <si>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</si>
  <si>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</si>
  <si>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</si>
  <si>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</si>
  <si>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</si>
  <si>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</si>
  <si>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</si>
  <si>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</si>
  <si>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</si>
  <si>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</si>
  <si>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</si>
  <si>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</si>
  <si>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</si>
  <si>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</si>
  <si>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</si>
  <si>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</si>
  <si>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</si>
  <si>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</si>
  <si>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</si>
  <si>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</si>
  <si>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</si>
  <si>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</si>
  <si>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</si>
  <si>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</si>
  <si>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</si>
  <si>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</si>
  <si>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</si>
  <si>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</si>
  <si>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</si>
  <si>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</si>
  <si>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</si>
  <si>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</si>
  <si>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</si>
  <si>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</si>
  <si>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</si>
  <si>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</si>
  <si>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</si>
  <si>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</si>
  <si>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</si>
  <si>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</si>
  <si>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</si>
  <si>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</si>
  <si>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</si>
  <si>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</si>
  <si>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</si>
  <si>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</si>
  <si>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</si>
  <si>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</si>
  <si>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</si>
  <si>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</si>
  <si>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</si>
  <si>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</si>
  <si>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</si>
  <si>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</si>
  <si>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</si>
  <si>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</si>
  <si>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</si>
  <si>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</si>
  <si>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</si>
  <si>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</si>
  <si>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</si>
  <si>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</si>
  <si>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</si>
  <si>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</si>
  <si>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</si>
  <si>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</si>
  <si>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</si>
  <si>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</si>
  <si>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</si>
  <si>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</si>
  <si>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</si>
  <si>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</si>
  <si>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</si>
  <si>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</si>
  <si>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</si>
  <si>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</si>
  <si>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</si>
  <si>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</si>
  <si>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</si>
  <si>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</si>
  <si>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</si>
  <si>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</si>
  <si>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</si>
  <si>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</si>
  <si>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</si>
  <si>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</si>
  <si>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</si>
  <si>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</si>
  <si>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</si>
  <si>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</si>
  <si>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</si>
  <si>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</si>
  <si>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</si>
  <si>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</si>
  <si>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</si>
  <si>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</si>
  <si>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</si>
  <si>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</si>
  <si>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</si>
  <si>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</si>
  <si>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</si>
  <si>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</si>
  <si>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</si>
  <si>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</si>
  <si>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</si>
  <si>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</si>
  <si>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</si>
  <si>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</si>
  <si>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</si>
  <si>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</si>
  <si>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</si>
  <si>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</si>
  <si>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</si>
  <si>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</si>
  <si>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</si>
  <si>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</si>
  <si>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</si>
  <si>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</si>
  <si>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</si>
  <si>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</si>
  <si>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</si>
  <si>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</si>
  <si>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</si>
  <si>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</si>
  <si>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</si>
  <si>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</si>
  <si>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</si>
  <si>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</si>
  <si>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</si>
  <si>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</si>
  <si>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</si>
  <si>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</si>
  <si>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</si>
  <si>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</si>
  <si>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</si>
  <si>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</si>
  <si>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</si>
  <si>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</si>
  <si>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</si>
  <si>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</si>
  <si>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</si>
  <si>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</si>
  <si>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</si>
  <si>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</si>
  <si>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</si>
  <si>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</si>
  <si>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</si>
  <si>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</si>
  <si>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</si>
  <si>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</si>
  <si>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</si>
  <si>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</si>
  <si>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</si>
  <si>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</si>
  <si>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</si>
  <si>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</si>
  <si>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</si>
  <si>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</si>
  <si>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</si>
  <si>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</si>
  <si>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</si>
  <si>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</si>
  <si>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</si>
  <si>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</si>
  <si>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</si>
  <si>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</si>
  <si>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</si>
  <si>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</si>
  <si>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</si>
  <si>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</si>
  <si>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</si>
  <si>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</si>
  <si>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</si>
  <si>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</si>
  <si>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</si>
  <si>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</si>
  <si>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</si>
  <si>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</si>
  <si>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</si>
  <si>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</si>
  <si>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</si>
  <si>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</si>
  <si>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</si>
  <si>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</si>
  <si>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</si>
  <si>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</si>
  <si>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</si>
  <si>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</si>
  <si>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</si>
  <si>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</si>
  <si>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</si>
  <si>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</si>
  <si>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</si>
  <si>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</si>
  <si>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</si>
  <si>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</si>
  <si>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</si>
  <si>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</si>
  <si>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</si>
  <si>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</si>
  <si>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</si>
  <si>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</si>
  <si>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</si>
  <si>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</si>
  <si>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</si>
  <si>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</si>
  <si>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</si>
  <si>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</si>
  <si>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</si>
  <si>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</si>
  <si>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</si>
  <si>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</si>
  <si>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</si>
  <si>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</si>
  <si>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</si>
  <si>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</si>
  <si>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</si>
  <si>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</si>
  <si>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</si>
  <si>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</si>
  <si>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</si>
  <si>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</si>
  <si>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</si>
  <si>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</si>
  <si>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</si>
  <si>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</si>
  <si>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</si>
  <si>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</si>
  <si>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</si>
  <si>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</si>
  <si>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</si>
  <si>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</si>
  <si>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</si>
  <si>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</si>
  <si>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</si>
  <si>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</si>
  <si>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</si>
  <si>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</si>
  <si>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</si>
  <si>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</si>
  <si>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</si>
  <si>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</si>
  <si>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</si>
  <si>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</si>
  <si>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</si>
  <si>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</si>
  <si>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</si>
  <si>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</si>
  <si>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</si>
  <si>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</si>
  <si>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</si>
  <si>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</si>
  <si>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</si>
  <si>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</si>
  <si>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</si>
  <si>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</si>
  <si>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</si>
  <si>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</si>
  <si>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</si>
  <si>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</si>
  <si>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</si>
  <si>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</si>
  <si>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</si>
  <si>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</si>
  <si>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</si>
  <si>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</si>
  <si>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</si>
  <si>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</si>
  <si>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</si>
  <si>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</si>
  <si>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</si>
  <si>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</si>
  <si>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</si>
  <si>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</si>
  <si>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</si>
  <si>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</si>
  <si>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</si>
  <si>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</si>
  <si>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</si>
  <si>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</si>
  <si>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</si>
  <si>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</si>
  <si>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</si>
  <si>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</si>
  <si>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</si>
  <si>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</si>
  <si>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</si>
  <si>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</si>
  <si>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</si>
  <si>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</si>
  <si>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</si>
  <si>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</si>
  <si>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</si>
  <si>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</si>
  <si>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</si>
  <si>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</si>
  <si>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</si>
  <si>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</si>
  <si>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</si>
  <si>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</si>
  <si>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</si>
  <si>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</si>
  <si>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</si>
  <si>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</si>
  <si>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</si>
  <si>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</si>
  <si>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</si>
  <si>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</si>
  <si>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</si>
  <si>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</si>
  <si>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</si>
  <si>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</si>
  <si>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</si>
  <si>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</si>
  <si>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</si>
  <si>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</si>
  <si>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</si>
  <si>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</si>
  <si>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</si>
  <si>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</si>
  <si>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</si>
  <si>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</si>
  <si>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</si>
  <si>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</si>
  <si>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</si>
  <si>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</si>
  <si>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</si>
  <si>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</si>
  <si>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</si>
  <si>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</si>
  <si>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</si>
  <si>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</si>
  <si>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</si>
  <si>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</si>
  <si>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</si>
  <si>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</si>
  <si>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</si>
  <si>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</si>
  <si>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</si>
  <si>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</si>
  <si>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</si>
  <si>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</si>
  <si>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</si>
  <si>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</si>
  <si>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</si>
  <si>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</si>
  <si>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</si>
  <si>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</si>
  <si>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</si>
  <si>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</si>
  <si>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</si>
  <si>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</si>
  <si>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</si>
  <si>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</si>
  <si>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</si>
  <si>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</si>
  <si>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</si>
  <si>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</si>
  <si>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</si>
  <si>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</si>
  <si>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</si>
  <si>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</si>
  <si>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</si>
  <si>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</si>
  <si>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</si>
  <si>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</si>
  <si>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</si>
  <si>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</si>
  <si>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</si>
  <si>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</si>
  <si>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</si>
  <si>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</si>
  <si>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</si>
  <si>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</si>
  <si>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</si>
  <si>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</si>
  <si>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</si>
  <si>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</si>
  <si>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</si>
  <si>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</si>
  <si>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</si>
  <si>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</si>
  <si>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</si>
  <si>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</si>
  <si>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</si>
  <si>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</si>
  <si>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</si>
  <si>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</si>
  <si>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</si>
  <si>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</si>
  <si>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</si>
  <si>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</si>
  <si>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</si>
  <si>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</si>
  <si>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</si>
  <si>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</si>
  <si>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</si>
  <si>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</si>
  <si>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</si>
  <si>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</si>
  <si>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</si>
  <si>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</si>
  <si>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</si>
  <si>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</si>
  <si>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</si>
  <si>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</si>
  <si>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</si>
  <si>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</si>
  <si>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</si>
  <si>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</si>
  <si>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</si>
  <si>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</si>
  <si>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</si>
  <si>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</si>
  <si>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</si>
  <si>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</si>
  <si>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</si>
  <si>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</si>
  <si>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</si>
  <si>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</si>
  <si>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</si>
  <si>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</si>
  <si>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</si>
  <si>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</si>
  <si>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</si>
  <si>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</si>
  <si>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</si>
  <si>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</si>
  <si>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</si>
  <si>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</si>
  <si>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</si>
  <si>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</si>
  <si>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</si>
  <si>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</si>
  <si>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</si>
  <si>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</si>
  <si>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</si>
  <si>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</si>
  <si>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</si>
  <si>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</si>
  <si>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</si>
  <si>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</si>
  <si>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</si>
  <si>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</si>
  <si>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</si>
  <si>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</si>
  <si>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</si>
  <si>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</si>
  <si>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</si>
  <si>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</si>
  <si>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</si>
  <si>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</si>
  <si>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</si>
  <si>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</si>
  <si>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</si>
  <si>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</si>
  <si>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</si>
  <si>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</si>
  <si>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</si>
  <si>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</si>
  <si>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</si>
  <si>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</si>
  <si>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</si>
  <si>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</si>
  <si>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</si>
  <si>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</si>
  <si>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</si>
  <si>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</si>
  <si>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</si>
  <si>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</si>
  <si>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</si>
  <si>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</si>
  <si>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</si>
  <si>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</si>
  <si>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</si>
  <si>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</si>
  <si>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</si>
  <si>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</si>
  <si>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</si>
  <si>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</si>
  <si>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</si>
  <si>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</si>
  <si>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</si>
  <si>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</si>
  <si>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</si>
  <si>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</si>
  <si>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</si>
  <si>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</si>
  <si>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</si>
  <si>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</si>
  <si>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</si>
  <si>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</si>
  <si>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</si>
  <si>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</si>
  <si>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</si>
  <si>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</si>
  <si>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</si>
  <si>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</si>
  <si>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</si>
  <si>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</si>
  <si>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</si>
  <si>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</si>
  <si>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</si>
  <si>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</si>
  <si>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</si>
  <si>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</si>
  <si>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</si>
  <si>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</si>
  <si>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</si>
  <si>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</si>
  <si>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</si>
  <si>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</si>
  <si>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</si>
  <si>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</si>
  <si>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</si>
  <si>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</si>
  <si>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</si>
  <si>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</si>
  <si>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</si>
  <si>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</si>
  <si>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</si>
  <si>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</si>
  <si>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</si>
  <si>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</si>
  <si>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</si>
  <si>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</si>
  <si>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</si>
  <si>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</si>
  <si>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</si>
  <si>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</si>
  <si>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</si>
  <si>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</si>
  <si>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</si>
  <si>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</si>
  <si>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</si>
  <si>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</si>
  <si>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</si>
  <si>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</si>
  <si>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</si>
  <si>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</si>
  <si>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</si>
  <si>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</si>
  <si>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</si>
  <si>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</si>
  <si>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</si>
  <si>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</si>
  <si>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</si>
  <si>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</si>
  <si>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</si>
  <si>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</si>
  <si>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</si>
  <si>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</si>
  <si>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</si>
  <si>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</si>
  <si>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</si>
  <si>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</si>
  <si>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</si>
  <si>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</si>
  <si>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</si>
  <si>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</si>
  <si>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</si>
  <si>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</si>
  <si>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</si>
  <si>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</si>
  <si>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</si>
  <si>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</si>
  <si>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</si>
  <si>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</si>
  <si>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</si>
  <si>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</si>
  <si>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</si>
  <si>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</si>
  <si>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</si>
  <si>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</si>
  <si>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</si>
  <si>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</si>
  <si>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</si>
  <si>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</si>
  <si>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</si>
  <si>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</si>
  <si>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</si>
  <si>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</si>
  <si>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</si>
  <si>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</si>
  <si>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</si>
  <si>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</si>
  <si>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</si>
  <si>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</si>
  <si>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</si>
  <si>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</si>
  <si>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</si>
  <si>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</si>
  <si>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</si>
  <si>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</si>
  <si>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</si>
  <si>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</si>
  <si>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</si>
  <si>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</si>
  <si>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</si>
  <si>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</si>
  <si>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</si>
  <si>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</si>
  <si>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</si>
  <si>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</si>
  <si>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</si>
  <si>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</si>
  <si>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</si>
  <si>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</si>
  <si>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</si>
  <si>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</si>
  <si>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</si>
  <si>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</si>
  <si>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</si>
  <si>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</si>
  <si>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</si>
  <si>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</si>
  <si>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</si>
  <si>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</si>
  <si>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</si>
  <si>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</si>
  <si>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</si>
  <si>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</si>
  <si>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</si>
  <si>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</si>
  <si>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</si>
  <si>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</si>
  <si>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</si>
  <si>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</si>
  <si>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</si>
  <si>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</si>
  <si>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</si>
  <si>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</si>
  <si>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</si>
  <si>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</si>
  <si>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</si>
  <si>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</si>
  <si>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</si>
  <si>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</si>
  <si>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</si>
  <si>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</si>
  <si>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</si>
  <si>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</si>
  <si>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</si>
  <si>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</si>
  <si>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</si>
  <si>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</si>
  <si>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</si>
  <si>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</si>
  <si>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</si>
  <si>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</si>
  <si>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</si>
  <si>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</si>
  <si>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</si>
  <si>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</si>
  <si>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</si>
  <si>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</si>
  <si>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</si>
  <si>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</si>
  <si>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</si>
  <si>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</si>
  <si>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</si>
  <si>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</si>
  <si>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</si>
  <si>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</si>
  <si>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</si>
  <si>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</si>
  <si>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</si>
  <si>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</si>
  <si>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</si>
  <si>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</si>
  <si>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</si>
  <si>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</si>
  <si>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</si>
  <si>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</si>
  <si>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</si>
  <si>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</si>
  <si>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</si>
  <si>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</si>
  <si>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</si>
  <si>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</si>
  <si>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</si>
  <si>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</si>
  <si>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</si>
  <si>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</si>
  <si>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</si>
  <si>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</si>
  <si>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</si>
  <si>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</si>
  <si>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</si>
  <si>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</si>
  <si>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</si>
  <si>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</si>
  <si>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</si>
  <si>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</si>
  <si>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</si>
  <si>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</si>
  <si>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</si>
  <si>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</si>
  <si>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</si>
  <si>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</si>
  <si>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</si>
  <si>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</si>
  <si>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</si>
  <si>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</si>
  <si>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</si>
  <si>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</si>
  <si>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</si>
  <si>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</si>
  <si>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</si>
  <si>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</si>
  <si>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</si>
  <si>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</si>
  <si>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</si>
  <si>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</si>
  <si>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</si>
  <si>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</si>
  <si>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</si>
  <si>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</si>
  <si>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</si>
  <si>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</si>
  <si>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</si>
  <si>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</si>
  <si>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</si>
  <si>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</si>
  <si>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</si>
  <si>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</si>
  <si>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</si>
  <si>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</si>
  <si>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</si>
  <si>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</si>
  <si>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</si>
  <si>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</si>
  <si>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</si>
  <si>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</si>
  <si>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</si>
  <si>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</si>
  <si>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</si>
  <si>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</si>
  <si>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</si>
  <si>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</si>
  <si>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</si>
  <si>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</si>
  <si>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</si>
  <si>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</si>
  <si>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</si>
  <si>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</si>
  <si>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</si>
  <si>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</si>
  <si>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</si>
  <si>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</si>
  <si>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</si>
  <si>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</si>
  <si>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</si>
  <si>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</si>
  <si>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</si>
  <si>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</si>
  <si>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</si>
  <si>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</si>
  <si>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</si>
  <si>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</si>
  <si>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</si>
  <si>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</si>
  <si>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</si>
  <si>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</si>
  <si>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</si>
  <si>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</si>
  <si>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</si>
  <si>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</si>
  <si>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</si>
  <si>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</si>
  <si>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</si>
  <si>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</si>
  <si>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</si>
  <si>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</si>
  <si>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</si>
  <si>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</si>
  <si>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</si>
  <si>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</si>
  <si>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</si>
  <si>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</si>
  <si>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</si>
  <si>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</si>
  <si>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</si>
  <si>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</si>
  <si>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</si>
  <si>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</si>
  <si>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</si>
  <si>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</si>
  <si>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</si>
  <si>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</si>
  <si>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</si>
  <si>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</si>
  <si>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</si>
  <si>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</si>
  <si>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</si>
  <si>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</si>
  <si>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</si>
  <si>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</si>
  <si>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</si>
  <si>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</si>
  <si>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</si>
  <si>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</si>
  <si>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</si>
  <si>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</si>
  <si>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</si>
  <si>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</si>
  <si>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</si>
  <si>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</si>
  <si>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</si>
  <si>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</si>
  <si>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</si>
  <si>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</si>
  <si>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</si>
  <si>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</si>
  <si>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</si>
  <si>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</si>
  <si>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</si>
  <si>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</si>
  <si>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</si>
  <si>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</si>
  <si>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</si>
  <si>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</si>
  <si>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</si>
  <si>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</si>
  <si>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</si>
  <si>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</si>
  <si>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</si>
  <si>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</si>
  <si>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</si>
  <si>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</si>
  <si>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</si>
  <si>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</si>
  <si>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</si>
  <si>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</si>
  <si>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</si>
  <si>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</si>
  <si>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</si>
  <si>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</si>
  <si>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</si>
  <si>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</si>
  <si>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</si>
  <si>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</si>
  <si>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</si>
  <si>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</si>
  <si>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</si>
  <si>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</si>
  <si>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</si>
  <si>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</si>
  <si>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</si>
  <si>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</si>
  <si>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</si>
  <si>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</si>
  <si>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</si>
  <si>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</si>
  <si>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</si>
  <si>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</si>
  <si>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</si>
  <si>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</si>
  <si>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</si>
  <si>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</si>
  <si>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</si>
  <si>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</si>
  <si>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</si>
  <si>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</si>
  <si>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</si>
  <si>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</si>
  <si>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</si>
  <si>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</si>
  <si>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</si>
  <si>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</si>
  <si>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</si>
  <si>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</si>
  <si>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</si>
  <si>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</si>
  <si>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</si>
  <si>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</si>
  <si>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</si>
  <si>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</si>
  <si>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</si>
  <si>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</si>
  <si>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</si>
  <si>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</si>
  <si>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</si>
  <si>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</si>
  <si>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</si>
  <si>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</si>
  <si>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</si>
  <si>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</si>
  <si>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</si>
  <si>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</si>
  <si>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</si>
  <si>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</si>
  <si>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</si>
  <si>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</si>
  <si>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</si>
  <si>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</si>
  <si>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</si>
  <si>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</si>
  <si>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</si>
  <si>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</si>
  <si>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</si>
  <si>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</si>
  <si>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</si>
  <si>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</si>
  <si>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</si>
  <si>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</si>
  <si>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</si>
  <si>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</si>
  <si>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</si>
  <si>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</si>
  <si>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</si>
  <si>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</si>
  <si>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</si>
  <si>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</si>
  <si>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</si>
  <si>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</si>
  <si>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</si>
  <si>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</si>
  <si>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</si>
  <si>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</si>
  <si>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</si>
  <si>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</si>
  <si>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</si>
  <si>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</si>
  <si>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</si>
  <si>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</si>
  <si>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</si>
  <si>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</si>
  <si>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</si>
  <si>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</si>
  <si>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</si>
  <si>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</si>
  <si>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</si>
  <si>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</si>
  <si>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</si>
  <si>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</si>
  <si>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</si>
  <si>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</si>
  <si>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</si>
  <si>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</si>
  <si>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</si>
  <si>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</si>
  <si>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</si>
  <si>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</si>
  <si>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</si>
  <si>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</si>
  <si>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</si>
  <si>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</si>
  <si>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</si>
  <si>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</si>
  <si>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</si>
  <si>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</si>
  <si>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</si>
  <si>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</si>
  <si>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</si>
  <si>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</si>
  <si>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</si>
  <si>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</si>
  <si>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</si>
  <si>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</si>
  <si>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</si>
  <si>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</si>
  <si>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</si>
  <si>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</si>
  <si>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</si>
  <si>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</si>
  <si>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</si>
  <si>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</si>
  <si>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</si>
  <si>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</si>
  <si>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</si>
  <si>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</si>
  <si>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</si>
  <si>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</si>
  <si>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</si>
  <si>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</si>
  <si>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</si>
  <si>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</si>
  <si>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</si>
  <si>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</si>
  <si>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</si>
  <si>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</si>
  <si>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</si>
  <si>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</si>
  <si>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</si>
  <si>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</si>
  <si>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</si>
  <si>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</si>
  <si>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</si>
  <si>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</si>
  <si>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</si>
  <si>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</si>
  <si>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</si>
  <si>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</si>
  <si>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</si>
  <si>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</si>
  <si>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</si>
  <si>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</si>
  <si>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</si>
  <si>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</si>
  <si>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</si>
  <si>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</si>
  <si>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</si>
  <si>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</si>
  <si>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</si>
  <si>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</si>
  <si>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</si>
  <si>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</si>
  <si>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</si>
  <si>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</si>
  <si>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</si>
  <si>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</si>
  <si>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</si>
  <si>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</si>
  <si>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</si>
  <si>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</si>
  <si>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</si>
  <si>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</si>
  <si>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</si>
  <si>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</si>
  <si>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</si>
  <si>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</si>
  <si>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</si>
  <si>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</si>
  <si>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</si>
  <si>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</si>
  <si>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</si>
  <si>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</si>
  <si>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</si>
  <si>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</si>
  <si>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</si>
  <si>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</si>
  <si>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</si>
  <si>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</si>
  <si>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</si>
  <si>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</si>
  <si>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</si>
  <si>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</si>
  <si>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</si>
  <si>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</si>
  <si>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</si>
  <si>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</si>
  <si>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</si>
  <si>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</si>
  <si>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</si>
  <si>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</si>
  <si>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</si>
  <si>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</si>
  <si>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</si>
  <si>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</si>
  <si>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</si>
  <si>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</si>
  <si>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</si>
  <si>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</si>
  <si>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</si>
  <si>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</si>
  <si>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</si>
  <si>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</si>
  <si>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</si>
  <si>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</si>
  <si>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</si>
  <si>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</si>
  <si>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</si>
  <si>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</si>
  <si>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</si>
  <si>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</si>
  <si>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</si>
  <si>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</si>
  <si>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</si>
  <si>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</si>
  <si>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</si>
  <si>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</si>
  <si>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</si>
  <si>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</si>
  <si>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</si>
  <si>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</si>
  <si>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</si>
  <si>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</si>
  <si>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</si>
  <si>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</si>
  <si>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</si>
  <si>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</si>
  <si>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</si>
  <si>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</si>
  <si>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</si>
  <si>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</si>
  <si>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</si>
  <si>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</si>
  <si>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</si>
  <si>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</si>
  <si>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</si>
  <si>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</si>
  <si>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</si>
  <si>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</si>
  <si>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</si>
  <si>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</si>
  <si>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</si>
  <si>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</si>
  <si>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</si>
  <si>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</si>
  <si>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</si>
  <si>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</si>
  <si>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</si>
  <si>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</si>
  <si>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</si>
  <si>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</si>
  <si>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</si>
  <si>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</si>
  <si>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</si>
  <si>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</si>
  <si>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</si>
  <si>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</si>
  <si>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</si>
  <si>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</si>
  <si>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</si>
  <si>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</si>
  <si>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</si>
  <si>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</si>
  <si>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</si>
  <si>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</si>
  <si>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</si>
  <si>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</si>
  <si>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</si>
  <si>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</si>
  <si>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</si>
  <si>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</si>
  <si>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</si>
  <si>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</si>
  <si>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</si>
  <si>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</si>
  <si>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</si>
  <si>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</si>
  <si>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</si>
  <si>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</si>
  <si>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</si>
  <si>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</si>
  <si>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</si>
  <si>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</si>
  <si>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</si>
  <si>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</si>
  <si>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</si>
  <si>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</si>
  <si>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</si>
  <si>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</si>
  <si>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</si>
  <si>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</si>
  <si>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</si>
  <si>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</si>
  <si>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</si>
  <si>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</si>
  <si>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</si>
  <si>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</si>
  <si>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</si>
  <si>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</si>
  <si>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</si>
  <si>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</si>
  <si>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</si>
  <si>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</si>
  <si>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</si>
  <si>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</si>
  <si>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</si>
  <si>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</si>
  <si>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</si>
  <si>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</si>
  <si>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</si>
  <si>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</si>
  <si>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</si>
  <si>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</si>
  <si>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</si>
  <si>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</si>
  <si>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</si>
  <si>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</si>
  <si>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</si>
  <si>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</si>
  <si>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</si>
  <si>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</si>
  <si>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</si>
  <si>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</si>
  <si>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</si>
  <si>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</si>
  <si>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</si>
  <si>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</si>
  <si>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</si>
  <si>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</si>
  <si>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</si>
  <si>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</si>
  <si>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</si>
  <si>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</si>
  <si>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</si>
  <si>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</si>
  <si>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</si>
  <si>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</si>
  <si>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</si>
  <si>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</si>
  <si>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</si>
  <si>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</si>
  <si>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</si>
  <si>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</si>
  <si>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</si>
  <si>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</si>
  <si>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</si>
  <si>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</si>
  <si>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</si>
  <si>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</si>
  <si>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</si>
  <si>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</si>
  <si>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</si>
  <si>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</si>
  <si>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</si>
  <si>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</si>
  <si>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</si>
  <si>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</si>
  <si>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</si>
  <si>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</si>
  <si>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</si>
  <si>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</si>
  <si>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</si>
  <si>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</si>
  <si>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</si>
  <si>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</si>
  <si>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</si>
  <si>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</si>
  <si>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</si>
  <si>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</si>
  <si>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</si>
  <si>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</si>
  <si>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</si>
  <si>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</si>
  <si>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</si>
  <si>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</si>
  <si>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</si>
  <si>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</si>
  <si>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</si>
  <si>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</si>
  <si>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</si>
  <si>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</si>
  <si>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</si>
  <si>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</si>
  <si>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</si>
  <si>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</si>
  <si>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</si>
  <si>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</si>
  <si>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</si>
  <si>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</si>
  <si>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</si>
  <si>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</si>
  <si>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</si>
  <si>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</si>
  <si>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</si>
  <si>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</si>
  <si>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</si>
  <si>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</si>
  <si>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</si>
  <si>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</si>
  <si>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</si>
  <si>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</si>
  <si>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</si>
  <si>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</si>
  <si>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</si>
  <si>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</si>
  <si>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</si>
  <si>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</si>
  <si>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</si>
  <si>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</si>
  <si>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</si>
  <si>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</si>
  <si>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</si>
  <si>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</si>
  <si>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</si>
  <si>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</si>
  <si>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</si>
  <si>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</si>
  <si>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</si>
  <si>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</si>
  <si>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</si>
  <si>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</si>
  <si>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</si>
  <si>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</si>
  <si>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</si>
  <si>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</si>
  <si>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</si>
  <si>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</si>
  <si>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</si>
  <si>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</si>
  <si>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</si>
  <si>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</si>
  <si>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</si>
  <si>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</si>
  <si>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</si>
  <si>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</si>
  <si>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</si>
  <si>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</si>
  <si>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</si>
  <si>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</si>
  <si>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</si>
  <si>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</si>
  <si>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</si>
  <si>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</si>
  <si>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</si>
  <si>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</si>
  <si>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</si>
  <si>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</si>
  <si>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</si>
  <si>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</si>
  <si>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</si>
  <si>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</si>
  <si>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</si>
  <si>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</si>
  <si>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</si>
  <si>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</si>
  <si>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</si>
  <si>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</si>
  <si>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</si>
  <si>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</si>
  <si>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</si>
  <si>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</si>
  <si>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</si>
  <si>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</si>
  <si>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</si>
  <si>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</si>
  <si>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</si>
  <si>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</si>
  <si>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</si>
  <si>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</si>
  <si>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</si>
  <si>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</si>
  <si>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</si>
  <si>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</si>
  <si>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</si>
  <si>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</si>
  <si>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</si>
  <si>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</si>
  <si>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</si>
  <si>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</si>
  <si>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</si>
  <si>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</si>
  <si>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</si>
  <si>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</si>
  <si>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</si>
  <si>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</si>
  <si>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</si>
  <si>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</si>
  <si>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</si>
  <si>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</si>
  <si>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</si>
  <si>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</si>
  <si>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</si>
  <si>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</si>
  <si>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</si>
  <si>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</si>
  <si>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</si>
  <si>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</si>
  <si>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</si>
  <si>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</si>
  <si>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</si>
  <si>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</si>
  <si>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</si>
  <si>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</si>
  <si>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</si>
  <si>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</si>
  <si>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</si>
  <si>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</si>
  <si>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</si>
  <si>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</si>
  <si>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</si>
  <si>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</si>
  <si>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</si>
  <si>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</si>
  <si>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</si>
  <si>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</si>
  <si>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</si>
  <si>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</si>
  <si>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</si>
  <si>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</si>
  <si>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</si>
  <si>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</si>
  <si>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</si>
  <si>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</si>
  <si>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</si>
  <si>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</si>
  <si>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</si>
  <si>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</si>
  <si>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</si>
  <si>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</si>
  <si>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</si>
  <si>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</si>
  <si>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</si>
  <si>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</si>
  <si>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</si>
  <si>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</si>
  <si>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</si>
  <si>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</si>
  <si>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</si>
  <si>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</si>
  <si>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</si>
  <si>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</si>
  <si>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</si>
  <si>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</si>
  <si>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</si>
  <si>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</si>
  <si>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</si>
  <si>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</si>
  <si>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</si>
  <si>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</si>
  <si>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</si>
  <si>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</si>
  <si>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</si>
  <si>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</si>
  <si>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</si>
  <si>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</si>
  <si>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</si>
  <si>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</si>
  <si>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</si>
  <si>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</si>
  <si>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</si>
  <si>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</si>
  <si>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</si>
  <si>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</si>
  <si>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</si>
  <si>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</si>
  <si>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</si>
  <si>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</si>
  <si>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</si>
  <si>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</si>
  <si>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</si>
  <si>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</si>
  <si>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</si>
  <si>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</si>
  <si>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</si>
  <si>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</si>
  <si>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</si>
  <si>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</si>
  <si>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</si>
  <si>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</si>
  <si>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</si>
  <si>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</si>
  <si>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</si>
  <si>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</si>
  <si>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</si>
  <si>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</si>
  <si>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</si>
  <si>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</si>
  <si>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</si>
  <si>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</si>
  <si>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</si>
  <si>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</si>
  <si>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</si>
  <si>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</si>
  <si>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</si>
  <si>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</si>
  <si>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</si>
  <si>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</si>
  <si>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</si>
  <si>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</si>
  <si>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</si>
  <si>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</si>
  <si>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</si>
  <si>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</si>
  <si>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</si>
  <si>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</si>
  <si>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</si>
  <si>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</si>
  <si>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</si>
  <si>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</si>
  <si>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</si>
  <si>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</si>
  <si>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</si>
  <si>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</si>
  <si>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</si>
  <si>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</si>
  <si>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</si>
  <si>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</si>
  <si>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</si>
  <si>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</si>
  <si>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</si>
  <si>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</si>
  <si>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</si>
  <si>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</si>
  <si>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</si>
  <si>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</si>
  <si>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</si>
  <si>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</si>
  <si>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</si>
  <si>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</si>
  <si>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</si>
  <si>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</si>
  <si>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</si>
  <si>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</si>
  <si>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</si>
  <si>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</si>
  <si>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</si>
  <si>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</si>
  <si>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</si>
  <si>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</si>
  <si>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</si>
  <si>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</si>
  <si>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</si>
  <si>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</si>
  <si>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</si>
  <si>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</si>
  <si>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</si>
  <si>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</si>
  <si>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</si>
  <si>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</si>
  <si>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</si>
  <si>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</si>
  <si>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</si>
  <si>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</si>
  <si>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</si>
  <si>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</si>
  <si>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</si>
  <si>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</si>
  <si>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</si>
  <si>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</si>
  <si>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</si>
  <si>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</si>
  <si>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</si>
  <si>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</si>
  <si>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</si>
  <si>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</si>
  <si>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</si>
  <si>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</si>
  <si>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</si>
  <si>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</si>
  <si>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</si>
  <si>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</si>
  <si>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</si>
  <si>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</si>
  <si>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</si>
  <si>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</si>
  <si>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</si>
  <si>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</si>
  <si>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</si>
  <si>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</si>
  <si>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</si>
  <si>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</si>
  <si>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</si>
  <si>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</si>
  <si>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</si>
  <si>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</si>
  <si>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</si>
  <si>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</si>
  <si>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</si>
  <si>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</si>
  <si>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</si>
  <si>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</si>
  <si>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</si>
  <si>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</si>
  <si>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</si>
  <si>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</si>
  <si>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</si>
  <si>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</si>
  <si>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</si>
  <si>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</si>
  <si>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</si>
  <si>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</si>
  <si>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</si>
  <si>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</si>
  <si>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</si>
  <si>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</si>
  <si>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</si>
  <si>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</si>
  <si>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</si>
  <si>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</si>
  <si>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</si>
  <si>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</si>
  <si>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</si>
  <si>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</si>
  <si>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</si>
  <si>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</si>
  <si>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</si>
  <si>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</si>
  <si>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</si>
  <si>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</si>
  <si>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</si>
  <si>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</si>
  <si>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</si>
  <si>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</si>
  <si>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</si>
  <si>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</si>
  <si>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</si>
  <si>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</si>
  <si>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</si>
  <si>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</si>
  <si>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</si>
  <si>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</si>
  <si>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</si>
  <si>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</si>
  <si>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</si>
  <si>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</si>
  <si>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</si>
  <si>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</si>
  <si>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</si>
  <si>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</si>
  <si>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</si>
  <si>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</si>
  <si>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</si>
  <si>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</si>
  <si>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</si>
  <si>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</si>
  <si>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</si>
  <si>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</si>
  <si>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</si>
  <si>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</si>
  <si>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</si>
  <si>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</si>
  <si>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</si>
  <si>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</si>
  <si>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</si>
  <si>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</si>
  <si>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</si>
  <si>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</si>
  <si>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</si>
  <si>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</si>
  <si>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</si>
  <si>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</si>
  <si>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</si>
  <si>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</si>
  <si>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</si>
  <si>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</si>
  <si>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</si>
  <si>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</si>
  <si>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</si>
  <si>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</si>
  <si>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</si>
  <si>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</si>
  <si>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</si>
  <si>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</si>
  <si>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</si>
  <si>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</si>
  <si>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</si>
  <si>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</si>
  <si>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</si>
  <si>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</si>
  <si>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</si>
  <si>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</si>
  <si>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</si>
  <si>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</si>
  <si>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</si>
  <si>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</si>
  <si>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</si>
  <si>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</si>
  <si>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</si>
  <si>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</si>
  <si>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</si>
  <si>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</si>
  <si>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</si>
  <si>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</si>
  <si>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</si>
  <si>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</si>
  <si>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</si>
  <si>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</si>
  <si>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</si>
  <si>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</si>
  <si>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</si>
  <si>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</si>
  <si>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</si>
  <si>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</si>
  <si>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</si>
  <si>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</si>
  <si>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</si>
  <si>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</si>
  <si>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</si>
  <si>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</si>
  <si>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</si>
  <si>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</si>
  <si>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</si>
  <si>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</si>
  <si>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</si>
  <si>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</si>
  <si>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</si>
  <si>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</si>
  <si>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</si>
  <si>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</si>
  <si>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</si>
  <si>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</si>
  <si>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</si>
  <si>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</si>
  <si>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</si>
  <si>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</si>
  <si>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</si>
  <si>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</si>
  <si>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</si>
  <si>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</si>
  <si>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</si>
  <si>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</si>
  <si>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</si>
  <si>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</si>
  <si>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</si>
  <si>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</si>
  <si>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</si>
  <si>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</si>
  <si>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</si>
  <si>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</si>
  <si>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</si>
  <si>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</si>
  <si>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</si>
  <si>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</si>
  <si>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</si>
  <si>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</si>
  <si>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</si>
  <si>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</si>
  <si>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</si>
  <si>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</si>
  <si>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</si>
  <si>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</si>
  <si>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</si>
  <si>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</si>
  <si>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</si>
  <si>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</si>
  <si>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</si>
  <si>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</si>
  <si>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</si>
  <si>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</si>
  <si>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</si>
  <si>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</si>
  <si>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</si>
  <si>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</si>
  <si>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</si>
  <si>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</si>
  <si>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</si>
  <si>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</si>
  <si>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</si>
  <si>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</si>
  <si>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</si>
  <si>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</si>
  <si>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</si>
  <si>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</si>
  <si>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</si>
  <si>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</si>
  <si>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</si>
  <si>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</si>
  <si>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</si>
  <si>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</si>
  <si>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</si>
  <si>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</si>
  <si>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</si>
  <si>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</si>
  <si>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</si>
  <si>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</si>
  <si>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</si>
  <si>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</si>
  <si>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</si>
  <si>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</si>
  <si>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</si>
  <si>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</si>
  <si>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</si>
  <si>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</si>
  <si>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</si>
  <si>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</si>
  <si>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</si>
  <si>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</si>
  <si>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</si>
  <si>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</si>
  <si>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</si>
  <si>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</si>
  <si>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</si>
  <si>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</si>
  <si>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</si>
  <si>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</si>
  <si>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</si>
  <si>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</si>
  <si>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</si>
  <si>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</si>
  <si>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</si>
  <si>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</si>
  <si>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</si>
  <si>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</si>
  <si>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</si>
  <si>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</si>
  <si>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</si>
  <si>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</si>
  <si>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</si>
  <si>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</si>
  <si>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</si>
  <si>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</si>
  <si>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</si>
  <si>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</si>
  <si>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</si>
  <si>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</si>
  <si>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</si>
  <si>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</si>
  <si>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</si>
  <si>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</si>
  <si>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</si>
  <si>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</si>
  <si>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</si>
  <si>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</si>
  <si>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</si>
  <si>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</si>
  <si>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</si>
  <si>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</si>
  <si>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</si>
  <si>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</si>
  <si>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</si>
  <si>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</si>
  <si>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</si>
  <si>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</si>
  <si>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</si>
  <si>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</si>
  <si>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</si>
  <si>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</si>
  <si>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</si>
  <si>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</si>
  <si>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</si>
  <si>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</si>
  <si>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</si>
  <si>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</si>
  <si>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</si>
  <si>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</si>
  <si>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</si>
  <si>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</si>
  <si>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</si>
  <si>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</si>
  <si>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</si>
  <si>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</si>
  <si>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</si>
  <si>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</si>
  <si>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</si>
  <si>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</si>
  <si>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</si>
  <si>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</si>
  <si>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</si>
  <si>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</si>
  <si>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</si>
  <si>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</si>
  <si>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</si>
  <si>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</si>
  <si>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</si>
  <si>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</si>
  <si>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</si>
  <si>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</si>
  <si>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</si>
  <si>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</si>
  <si>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</si>
  <si>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</si>
  <si>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</si>
  <si>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</si>
  <si>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</si>
  <si>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</si>
  <si>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</si>
  <si>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</si>
  <si>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</si>
  <si>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</si>
  <si>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</si>
  <si>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</si>
  <si>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</si>
  <si>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</si>
  <si>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</si>
  <si>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</si>
  <si>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</si>
  <si>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</si>
  <si>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</si>
  <si>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</si>
  <si>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</si>
  <si>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</si>
  <si>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</si>
  <si>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</si>
  <si>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</si>
  <si>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</si>
  <si>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</si>
  <si>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</si>
  <si>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</si>
  <si>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</si>
  <si>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</si>
  <si>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</si>
  <si>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</si>
  <si>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</si>
  <si>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</si>
  <si>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</si>
  <si>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</si>
  <si>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</si>
  <si>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</si>
  <si>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</si>
  <si>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</si>
  <si>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</si>
  <si>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</si>
  <si>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</si>
  <si>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</si>
  <si>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</si>
  <si>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</si>
  <si>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</si>
  <si>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</si>
  <si>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</si>
  <si>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</si>
  <si>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</si>
  <si>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</si>
  <si>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</si>
  <si>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</si>
  <si>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</si>
  <si>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</si>
  <si>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</si>
  <si>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</si>
  <si>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</si>
  <si>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</si>
  <si>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</si>
  <si>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</si>
  <si>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</si>
  <si>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</si>
  <si>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</si>
  <si>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</si>
  <si>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</si>
  <si>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</si>
  <si>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</si>
  <si>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</si>
  <si>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</si>
  <si>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</si>
  <si>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</si>
  <si>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</si>
  <si>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</si>
  <si>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</si>
  <si>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</si>
  <si>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</si>
  <si>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</si>
  <si>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</si>
  <si>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</si>
  <si>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</si>
  <si>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</si>
  <si>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</si>
  <si>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</si>
  <si>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</si>
  <si>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</si>
  <si>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</si>
  <si>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</si>
  <si>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</si>
  <si>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</si>
  <si>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</si>
  <si>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</si>
  <si>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</si>
  <si>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</si>
  <si>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</si>
  <si>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</si>
  <si>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</si>
  <si>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</si>
  <si>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</si>
  <si>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</si>
  <si>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</si>
  <si>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</si>
  <si>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</si>
  <si>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</si>
  <si>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</si>
  <si>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</si>
  <si>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</si>
  <si>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</si>
  <si>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</si>
  <si>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</si>
  <si>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</si>
  <si>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</si>
  <si>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</si>
  <si>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</si>
  <si>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</si>
  <si>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</si>
  <si>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</si>
  <si>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</si>
  <si>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</si>
  <si>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</si>
  <si>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</si>
  <si>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</si>
  <si>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</si>
  <si>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</si>
  <si>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</si>
  <si>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</si>
  <si>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</si>
  <si>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</si>
  <si>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</si>
  <si>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</si>
  <si>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</si>
  <si>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</si>
  <si>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</si>
  <si>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</si>
  <si>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</si>
  <si>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</si>
  <si>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</si>
  <si>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</si>
  <si>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</si>
  <si>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</si>
  <si>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</si>
  <si>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</si>
  <si>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</si>
  <si>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</si>
  <si>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</si>
  <si>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</si>
  <si>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</si>
  <si>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</si>
  <si>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</si>
  <si>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</si>
  <si>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</si>
  <si>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</si>
  <si>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</si>
  <si>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</si>
  <si>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</si>
  <si>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</si>
  <si>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</si>
  <si>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</si>
  <si>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</si>
  <si>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</si>
  <si>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</si>
  <si>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</si>
  <si>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</si>
  <si>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</si>
  <si>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</si>
  <si>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</si>
  <si>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</si>
  <si>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</si>
  <si>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</si>
  <si>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</si>
  <si>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</si>
  <si>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</si>
  <si>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</si>
  <si>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</si>
  <si>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</si>
  <si>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</si>
  <si>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</si>
  <si>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</si>
  <si>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</si>
  <si>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</si>
  <si>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</si>
  <si>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</si>
  <si>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</si>
  <si>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</si>
  <si>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</si>
  <si>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</si>
  <si>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</si>
  <si>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</si>
  <si>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</si>
  <si>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</si>
  <si>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</si>
  <si>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</si>
  <si>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</si>
  <si>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</si>
  <si>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</si>
  <si>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</si>
  <si>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</si>
  <si>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</si>
  <si>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</si>
  <si>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</si>
  <si>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</si>
  <si>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</si>
  <si>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</si>
  <si>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</si>
  <si>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</si>
  <si>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</si>
  <si>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</si>
  <si>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</si>
  <si>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</si>
  <si>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</si>
  <si>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</si>
  <si>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</si>
  <si>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</si>
  <si>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</si>
  <si>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</si>
  <si>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</si>
  <si>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</si>
  <si>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</si>
  <si>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</si>
  <si>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</si>
  <si>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</si>
  <si>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</si>
  <si>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</si>
  <si>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</si>
  <si>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</si>
  <si>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</si>
  <si>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</si>
  <si>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</si>
  <si>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</si>
  <si>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</si>
  <si>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</si>
  <si>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</si>
  <si>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</si>
  <si>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</si>
  <si>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</si>
  <si>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</si>
  <si>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</si>
  <si>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</si>
  <si>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</si>
  <si>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</si>
  <si>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</si>
  <si>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</si>
  <si>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</si>
  <si>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</si>
  <si>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</si>
  <si>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</si>
  <si>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</si>
  <si>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</si>
  <si>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</si>
  <si>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</si>
  <si>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</si>
  <si>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</si>
  <si>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</si>
  <si>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</si>
  <si>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</si>
  <si>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</si>
  <si>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</si>
  <si>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</si>
  <si>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</si>
  <si>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</si>
  <si>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</si>
  <si>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</si>
  <si>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</si>
  <si>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</si>
  <si>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</si>
  <si>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</si>
  <si>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</si>
  <si>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</si>
  <si>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</si>
  <si>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</si>
  <si>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</si>
  <si>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</si>
  <si>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</si>
  <si>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</si>
  <si>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</si>
  <si>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</si>
  <si>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</si>
  <si>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</si>
  <si>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</si>
  <si>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</si>
  <si>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</si>
  <si>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</si>
  <si>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</si>
  <si>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</si>
  <si>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</si>
  <si>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</si>
  <si>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</si>
  <si>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</si>
  <si>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</si>
  <si>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</si>
  <si>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</si>
  <si>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</si>
  <si>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</si>
  <si>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</si>
  <si>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</si>
  <si>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</si>
  <si>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</si>
  <si>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</si>
  <si>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</si>
  <si>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</si>
  <si>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</si>
  <si>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</si>
  <si>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</si>
  <si>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</si>
  <si>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</si>
  <si>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</si>
  <si>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</si>
  <si>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</si>
  <si>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</si>
  <si>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</si>
  <si>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</si>
  <si>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</si>
  <si>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</si>
  <si>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</si>
  <si>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</si>
  <si>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</si>
  <si>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</si>
  <si>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</si>
  <si>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</si>
  <si>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</si>
  <si>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</si>
  <si>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</si>
  <si>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</si>
  <si>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</si>
  <si>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</si>
  <si>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</si>
  <si>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</si>
  <si>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</si>
  <si>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</si>
  <si>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</si>
  <si>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</si>
  <si>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</si>
  <si>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</si>
  <si>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</si>
  <si>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</si>
  <si>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</si>
  <si>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</si>
  <si>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</si>
  <si>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</si>
  <si>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</si>
  <si>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</si>
  <si>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</si>
  <si>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</si>
  <si>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</si>
  <si>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</si>
  <si>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</si>
  <si>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</si>
  <si>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</si>
  <si>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</si>
  <si>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</si>
  <si>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</si>
  <si>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</si>
  <si>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</si>
  <si>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</si>
  <si>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</si>
  <si>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</si>
  <si>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</si>
  <si>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</si>
  <si>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</si>
  <si>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</si>
  <si>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</si>
  <si>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</si>
  <si>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</si>
  <si>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</si>
  <si>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</si>
  <si>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</si>
  <si>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</si>
  <si>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</si>
  <si>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</si>
  <si>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</si>
  <si>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</si>
  <si>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</si>
  <si>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</si>
  <si>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</si>
  <si>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</si>
  <si>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</si>
  <si>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</si>
  <si>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</si>
  <si>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</si>
  <si>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</si>
  <si>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</si>
  <si>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</si>
  <si>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</si>
  <si>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</si>
  <si>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</si>
  <si>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</si>
  <si>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</si>
  <si>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</si>
  <si>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</si>
  <si>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</si>
  <si>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</si>
  <si>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</si>
  <si>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</si>
  <si>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</si>
  <si>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</si>
  <si>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</si>
  <si>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</si>
  <si>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</si>
  <si>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</si>
  <si>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</si>
  <si>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</si>
  <si>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</si>
  <si>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</si>
  <si>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</si>
  <si>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</si>
  <si>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</si>
  <si>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</si>
  <si>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</si>
  <si>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</si>
  <si>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</si>
  <si>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</si>
  <si>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</si>
  <si>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</si>
  <si>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</si>
  <si>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</si>
  <si>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</si>
  <si>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</si>
  <si>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</si>
  <si>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</si>
  <si>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</si>
  <si>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</si>
  <si>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</si>
  <si>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</si>
  <si>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</si>
  <si>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</si>
  <si>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</si>
  <si>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</si>
  <si>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</si>
  <si>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</si>
  <si>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</si>
  <si>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</si>
  <si>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</si>
  <si>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</si>
  <si>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</si>
  <si>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</si>
  <si>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</si>
  <si>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</si>
  <si>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</si>
  <si>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</si>
  <si>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</si>
  <si>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</si>
  <si>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</si>
  <si>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</si>
  <si>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</si>
  <si>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</si>
  <si>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</si>
  <si>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</si>
  <si>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</si>
  <si>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</si>
  <si>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</si>
  <si>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</si>
  <si>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</si>
  <si>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</si>
  <si>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</si>
  <si>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</si>
  <si>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</si>
  <si>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</si>
  <si>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</si>
  <si>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</si>
  <si>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</si>
  <si>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</si>
  <si>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</si>
  <si>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</si>
  <si>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</si>
  <si>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</si>
  <si>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</si>
  <si>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</si>
  <si>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</si>
  <si>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</si>
  <si>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</si>
  <si>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</si>
  <si>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</si>
  <si>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</si>
  <si>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</si>
  <si>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</si>
  <si>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</si>
  <si>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</si>
  <si>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</si>
  <si>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</si>
  <si>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</si>
  <si>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</si>
  <si>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</si>
  <si>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</si>
  <si>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</si>
  <si>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</si>
  <si>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</si>
  <si>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</si>
  <si>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</si>
  <si>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</si>
  <si>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</si>
  <si>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</si>
  <si>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</si>
  <si>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</si>
  <si>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</si>
  <si>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</si>
  <si>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</si>
  <si>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</si>
  <si>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</si>
  <si>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</si>
  <si>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</si>
  <si>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</si>
  <si>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</si>
  <si>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</si>
  <si>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</si>
  <si>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</si>
  <si>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</si>
  <si>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</si>
  <si>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</si>
  <si>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</si>
  <si>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</si>
  <si>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</si>
  <si>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</si>
  <si>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</si>
  <si>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</si>
  <si>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</si>
  <si>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</si>
  <si>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</si>
  <si>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</si>
  <si>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</si>
  <si>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</si>
  <si>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</si>
  <si>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</si>
  <si>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</si>
  <si>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</si>
  <si>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</si>
  <si>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</si>
  <si>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</si>
  <si>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</si>
  <si>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</si>
  <si>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</si>
  <si>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</si>
  <si>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</si>
  <si>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</si>
  <si>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</si>
  <si>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</si>
  <si>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</si>
  <si>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</si>
  <si>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</si>
  <si>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</si>
  <si>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</si>
  <si>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</si>
  <si>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</si>
  <si>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</si>
  <si>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</si>
  <si>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</si>
  <si>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</si>
  <si>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</si>
  <si>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</si>
  <si>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</si>
  <si>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</si>
  <si>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</si>
  <si>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</si>
  <si>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</si>
  <si>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</si>
  <si>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</si>
  <si>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</si>
  <si>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</si>
  <si>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</si>
  <si>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</si>
  <si>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</si>
  <si>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</si>
  <si>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</si>
  <si>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</si>
  <si>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</si>
  <si>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</si>
  <si>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</si>
  <si>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</si>
  <si>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</si>
  <si>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</si>
  <si>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</si>
  <si>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</si>
  <si>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</si>
  <si>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</si>
  <si>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</si>
  <si>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</si>
  <si>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</si>
  <si>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</si>
  <si>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</si>
  <si>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</si>
  <si>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</si>
  <si>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</si>
  <si>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</si>
  <si>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</si>
  <si>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</si>
  <si>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</si>
  <si>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</si>
  <si>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</si>
  <si>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</si>
  <si>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</si>
  <si>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</si>
  <si>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</si>
  <si>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</si>
  <si>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</si>
  <si>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</si>
  <si>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</si>
  <si>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</si>
  <si>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</si>
  <si>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</si>
  <si>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</si>
  <si>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</si>
  <si>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</si>
  <si>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</si>
  <si>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</si>
  <si>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</si>
  <si>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</si>
  <si>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</si>
  <si>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</si>
  <si>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</si>
  <si>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</si>
  <si>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</si>
  <si>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</si>
  <si>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</si>
  <si>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</si>
  <si>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</si>
  <si>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</si>
  <si>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</si>
  <si>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</si>
  <si>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</si>
  <si>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</si>
  <si>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</si>
  <si>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</si>
  <si>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</si>
  <si>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</si>
  <si>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</si>
  <si>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</si>
  <si>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</si>
  <si>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</si>
  <si>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</si>
  <si>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</si>
  <si>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</si>
  <si>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</si>
  <si>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</si>
  <si>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</si>
  <si>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</si>
  <si>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</si>
  <si>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</si>
  <si>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</si>
  <si>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</si>
  <si>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</si>
  <si>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</si>
  <si>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</si>
  <si>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</si>
  <si>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</si>
  <si>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</si>
  <si>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</si>
  <si>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</si>
  <si>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</si>
  <si>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</si>
  <si>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</si>
  <si>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</si>
  <si>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</si>
  <si>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</si>
  <si>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</si>
  <si>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</si>
  <si>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</si>
  <si>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</si>
  <si>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</si>
  <si>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</si>
  <si>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</si>
  <si>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</si>
  <si>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</si>
  <si>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</si>
  <si>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</si>
  <si>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</si>
  <si>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</si>
  <si>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</si>
  <si>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</si>
  <si>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</si>
  <si>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</si>
  <si>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</si>
  <si>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</si>
  <si>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</si>
  <si>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</si>
  <si>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</si>
  <si>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</si>
  <si>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</si>
  <si>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</si>
  <si>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</si>
  <si>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</si>
  <si>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</si>
  <si>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</si>
  <si>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</si>
  <si>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</si>
  <si>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</si>
  <si>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</si>
  <si>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</si>
  <si>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</si>
  <si>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</si>
  <si>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</si>
  <si>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</si>
  <si>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</si>
  <si>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</si>
  <si>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</si>
  <si>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</si>
  <si>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</si>
  <si>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</si>
  <si>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</si>
  <si>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</si>
  <si>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</si>
  <si>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</si>
  <si>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</si>
  <si>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</si>
  <si>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</si>
  <si>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</si>
  <si>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</si>
  <si>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</si>
  <si>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</si>
  <si>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</si>
  <si>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</si>
  <si>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</si>
  <si>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</si>
  <si>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</si>
  <si>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</si>
  <si>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</si>
  <si>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</si>
  <si>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</si>
  <si>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</si>
  <si>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</si>
  <si>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</si>
  <si>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</si>
  <si>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</si>
  <si>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</si>
  <si>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</si>
  <si>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</si>
  <si>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</si>
  <si>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</si>
  <si>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</si>
  <si>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</si>
  <si>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</si>
  <si>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</si>
  <si>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</si>
  <si>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</si>
  <si>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</si>
  <si>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</si>
  <si>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</si>
  <si>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</si>
  <si>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</si>
  <si>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</si>
  <si>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</si>
  <si>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</si>
  <si>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</si>
  <si>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</si>
  <si>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</si>
  <si>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</si>
  <si>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</si>
  <si>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</si>
  <si>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</si>
  <si>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</si>
  <si>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</si>
  <si>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</si>
  <si>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</si>
  <si>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</si>
  <si>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</si>
  <si>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</si>
  <si>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</si>
  <si>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</si>
  <si>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</si>
  <si>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</si>
  <si>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</si>
  <si>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</si>
  <si>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</si>
  <si>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</si>
  <si>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</si>
  <si>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</si>
  <si>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</si>
  <si>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</si>
  <si>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</si>
  <si>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</si>
  <si>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</si>
  <si>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</si>
  <si>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</si>
  <si>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</si>
  <si>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</si>
  <si>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</si>
  <si>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</si>
  <si>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</si>
  <si>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</si>
  <si>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</si>
  <si>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</si>
  <si>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</si>
  <si>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</si>
  <si>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</si>
  <si>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</si>
  <si>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</si>
  <si>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</si>
  <si>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</si>
  <si>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</si>
  <si>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</si>
  <si>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</si>
  <si>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</si>
  <si>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</si>
  <si>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</si>
  <si>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</si>
  <si>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</si>
  <si>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</si>
  <si>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</si>
  <si>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</si>
  <si>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</si>
  <si>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</si>
  <si>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</si>
  <si>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</si>
  <si>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</si>
  <si>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</si>
  <si>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</si>
  <si>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</si>
  <si>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</si>
  <si>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</si>
  <si>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</si>
  <si>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</si>
  <si>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</si>
  <si>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</si>
  <si>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</si>
  <si>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</si>
  <si>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</si>
  <si>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</si>
  <si>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</si>
  <si>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</si>
  <si>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</si>
  <si>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</si>
  <si>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</si>
  <si>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</si>
  <si>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</si>
  <si>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</si>
  <si>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</si>
  <si>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</si>
  <si>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</si>
  <si>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</si>
  <si>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</si>
  <si>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</si>
  <si>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</si>
  <si>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</si>
  <si>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</si>
  <si>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</si>
  <si>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</si>
  <si>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</si>
  <si>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</si>
  <si>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</si>
  <si>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</si>
  <si>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</si>
  <si>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</si>
  <si>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</si>
  <si>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</si>
  <si>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</si>
  <si>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</si>
  <si>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</si>
  <si>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</si>
  <si>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</si>
  <si>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</si>
  <si>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</si>
  <si>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</si>
  <si>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</si>
  <si>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</si>
  <si>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</si>
  <si>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</si>
  <si>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</si>
  <si>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</si>
  <si>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</si>
  <si>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</si>
  <si>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</si>
  <si>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</si>
  <si>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</si>
  <si>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</si>
  <si>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</si>
  <si>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</si>
  <si>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</si>
  <si>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</si>
  <si>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</si>
  <si>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</si>
  <si>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</si>
  <si>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</si>
  <si>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</si>
  <si>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</si>
  <si>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</si>
  <si>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</si>
  <si>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</si>
  <si>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</si>
  <si>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</si>
  <si>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</si>
  <si>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</si>
  <si>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</si>
  <si>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</si>
  <si>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</si>
  <si>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</si>
  <si>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</si>
  <si>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</si>
  <si>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</si>
  <si>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</si>
  <si>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</si>
  <si>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</si>
  <si>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</si>
  <si>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</si>
  <si>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</si>
  <si>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</si>
  <si>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</si>
  <si>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</si>
  <si>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</si>
  <si>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</si>
  <si>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</si>
  <si>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</si>
  <si>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</si>
  <si>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</si>
  <si>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</si>
  <si>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</si>
  <si>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</si>
  <si>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</si>
  <si>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</si>
  <si>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</si>
  <si>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</si>
  <si>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</si>
  <si>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</si>
  <si>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</si>
  <si>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</si>
  <si>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</si>
  <si>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</si>
  <si>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</si>
  <si>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</si>
  <si>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</si>
  <si>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</si>
  <si>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</si>
  <si>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</si>
  <si>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</si>
  <si>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</si>
  <si>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</si>
  <si>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</si>
  <si>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</si>
  <si>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</si>
  <si>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</si>
  <si>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</si>
  <si>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</si>
  <si>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</si>
  <si>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</si>
  <si>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</si>
  <si>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</si>
  <si>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</si>
  <si>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</si>
  <si>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</si>
  <si>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</si>
  <si>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</si>
  <si>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</si>
  <si>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</si>
  <si>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</si>
  <si>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</si>
  <si>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</si>
  <si>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</si>
  <si>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</si>
  <si>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</si>
  <si>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</si>
  <si>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</si>
  <si>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</si>
  <si>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</si>
  <si>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</si>
  <si>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</si>
  <si>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</si>
  <si>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</si>
  <si>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</si>
  <si>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</si>
  <si>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</si>
  <si>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</si>
  <si>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</si>
  <si>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</si>
  <si>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</si>
  <si>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</si>
  <si>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</si>
  <si>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</si>
  <si>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</si>
  <si>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</si>
  <si>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</si>
  <si>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</si>
  <si>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</si>
  <si>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</si>
  <si>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</si>
  <si>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</si>
  <si>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</si>
  <si>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</si>
  <si>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</si>
  <si>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</si>
  <si>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</si>
  <si>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</si>
  <si>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</si>
  <si>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</si>
  <si>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</si>
  <si>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</si>
  <si>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</si>
  <si>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</si>
  <si>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</si>
  <si>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</si>
  <si>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</si>
  <si>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</si>
  <si>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</si>
  <si>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</si>
  <si>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</si>
  <si>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</si>
  <si>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</si>
  <si>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</si>
  <si>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</si>
  <si>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</si>
  <si>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</si>
  <si>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</si>
  <si>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</si>
  <si>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</si>
  <si>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</si>
  <si>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</si>
  <si>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</si>
  <si>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</si>
  <si>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</si>
  <si>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</si>
  <si>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</si>
  <si>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</si>
  <si>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</si>
  <si>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</si>
  <si>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</si>
  <si>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</si>
  <si>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</si>
  <si>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</si>
  <si>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</si>
  <si>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</si>
  <si>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</si>
  <si>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</si>
  <si>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</si>
  <si>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</si>
  <si>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</si>
  <si>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</si>
  <si>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</si>
  <si>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</si>
  <si>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</si>
  <si>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</si>
  <si>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</si>
  <si>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</si>
  <si>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</si>
  <si>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</si>
  <si>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</si>
  <si>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</si>
  <si>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</si>
  <si>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</si>
  <si>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</si>
  <si>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</si>
  <si>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</si>
  <si>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</si>
  <si>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</si>
  <si>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</si>
  <si>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</si>
  <si>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</si>
  <si>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</si>
  <si>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</si>
  <si>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</si>
  <si>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</si>
  <si>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</si>
  <si>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</si>
  <si>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</si>
  <si>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</si>
  <si>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</si>
  <si>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</si>
  <si>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</si>
  <si>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</si>
  <si>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</si>
  <si>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</si>
  <si>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</si>
  <si>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</si>
  <si>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</si>
  <si>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</si>
  <si>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</si>
  <si>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</si>
  <si>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</si>
  <si>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</si>
  <si>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</si>
  <si>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</si>
  <si>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</si>
  <si>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</si>
  <si>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</si>
  <si>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</si>
  <si>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</si>
  <si>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</si>
  <si>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</si>
  <si>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</si>
  <si>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</si>
  <si>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</si>
  <si>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</si>
  <si>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</si>
  <si>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</si>
  <si>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</si>
  <si>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</si>
  <si>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</si>
  <si>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</si>
  <si>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</si>
  <si>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</si>
  <si>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</si>
  <si>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</si>
  <si>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</si>
  <si>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</si>
  <si>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</si>
  <si>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</si>
  <si>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</si>
  <si>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</si>
  <si>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</si>
  <si>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</si>
  <si>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</si>
  <si>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</si>
  <si>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</si>
  <si>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</si>
  <si>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</si>
  <si>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</si>
  <si>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</si>
  <si>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</si>
  <si>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</si>
  <si>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</si>
  <si>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</si>
  <si>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</si>
  <si>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</si>
  <si>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</si>
  <si>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</si>
  <si>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</si>
  <si>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</si>
  <si>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</si>
  <si>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</si>
  <si>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</si>
  <si>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</si>
  <si>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</si>
  <si>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</si>
  <si>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</si>
  <si>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</si>
  <si>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</si>
  <si>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</si>
  <si>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</si>
  <si>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</si>
  <si>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</si>
  <si>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</si>
  <si>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</si>
  <si>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</si>
  <si>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</si>
  <si>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</si>
  <si>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</si>
  <si>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</si>
  <si>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</si>
  <si>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</si>
  <si>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</si>
  <si>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</si>
  <si>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</si>
  <si>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</si>
  <si>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</si>
  <si>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</si>
  <si>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</si>
  <si>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</si>
  <si>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</si>
  <si>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</si>
  <si>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</si>
  <si>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</si>
  <si>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</si>
  <si>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</si>
  <si>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</si>
  <si>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</si>
  <si>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</si>
  <si>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</si>
  <si>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</si>
  <si>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</si>
  <si>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</si>
  <si>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</si>
  <si>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</si>
  <si>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</si>
  <si>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</si>
  <si>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</si>
  <si>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</si>
  <si>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</si>
  <si>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</si>
  <si>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</si>
  <si>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</si>
  <si>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</si>
  <si>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</si>
  <si>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</si>
  <si>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</si>
  <si>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</si>
  <si>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</si>
  <si>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</si>
  <si>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</si>
  <si>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</si>
  <si>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</si>
  <si>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</si>
  <si>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</si>
  <si>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</si>
  <si>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</si>
  <si>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</si>
  <si>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</si>
  <si>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</si>
  <si>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</si>
  <si>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</si>
  <si>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</si>
  <si>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</si>
  <si>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</si>
  <si>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</si>
  <si>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</si>
  <si>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</si>
  <si>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</si>
  <si>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</si>
  <si>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</si>
  <si>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</si>
  <si>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</si>
  <si>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</si>
  <si>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</si>
  <si>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</si>
  <si>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</si>
  <si>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</si>
  <si>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</si>
  <si>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</si>
  <si>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</si>
  <si>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</si>
  <si>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</si>
  <si>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</si>
  <si>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</si>
  <si>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</si>
  <si>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</si>
  <si>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</si>
  <si>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</si>
  <si>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</si>
  <si>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</si>
  <si>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</si>
  <si>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</si>
  <si>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</si>
  <si>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</si>
  <si>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</si>
  <si>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</si>
  <si>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</si>
  <si>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</si>
  <si>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</si>
  <si>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</si>
  <si>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</si>
  <si>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</si>
  <si>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</si>
  <si>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</si>
  <si>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</si>
  <si>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</si>
  <si>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</si>
  <si>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</si>
  <si>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</si>
  <si>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</si>
  <si>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</si>
  <si>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</si>
  <si>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</si>
  <si>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</si>
  <si>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</si>
  <si>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</si>
  <si>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</si>
  <si>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</si>
  <si>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</si>
  <si>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</si>
  <si>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</si>
  <si>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</si>
  <si>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</si>
  <si>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</si>
  <si>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</si>
  <si>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</si>
  <si>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</si>
  <si>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</si>
  <si>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</si>
  <si>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</si>
  <si>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</si>
  <si>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</si>
  <si>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</si>
  <si>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</si>
  <si>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</si>
  <si>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</si>
  <si>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</si>
  <si>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</si>
  <si>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</si>
  <si>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</si>
  <si>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</si>
  <si>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</si>
  <si>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</si>
  <si>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</si>
  <si>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</si>
  <si>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</si>
  <si>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</si>
  <si>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</si>
  <si>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</si>
  <si>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</si>
  <si>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</si>
  <si>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</si>
  <si>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</si>
  <si>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</si>
  <si>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</si>
  <si>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</si>
  <si>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</si>
  <si>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</si>
  <si>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</si>
  <si>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</si>
  <si>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</si>
  <si>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</si>
  <si>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</si>
  <si>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</si>
  <si>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</si>
  <si>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</si>
  <si>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</si>
  <si>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</si>
  <si>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</si>
  <si>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</si>
  <si>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</si>
  <si>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</si>
  <si>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</si>
  <si>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</si>
  <si>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</si>
  <si>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</si>
  <si>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</si>
  <si>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</si>
  <si>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</si>
  <si>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</si>
  <si>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</si>
  <si>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</si>
  <si>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</si>
  <si>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</si>
  <si>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</si>
  <si>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</si>
  <si>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</si>
  <si>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</si>
  <si>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</si>
  <si>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</si>
  <si>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</si>
  <si>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</si>
  <si>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</si>
  <si>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</si>
  <si>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</si>
  <si>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</si>
  <si>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</si>
  <si>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</si>
  <si>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</si>
  <si>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</si>
  <si>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</si>
  <si>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</si>
  <si>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</si>
  <si>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</si>
  <si>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</si>
  <si>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</si>
  <si>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</si>
  <si>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</si>
  <si>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</si>
  <si>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</si>
  <si>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</si>
  <si>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</si>
  <si>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</si>
  <si>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</si>
  <si>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</si>
  <si>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</si>
  <si>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</si>
  <si>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</si>
  <si>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</si>
  <si>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</si>
  <si>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</si>
  <si>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</si>
  <si>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</si>
  <si>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</si>
  <si>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</si>
  <si>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</si>
  <si>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</si>
  <si>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</si>
  <si>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</si>
  <si>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</si>
  <si>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</si>
  <si>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</si>
  <si>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</si>
  <si>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</si>
  <si>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</si>
  <si>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</si>
  <si>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</si>
  <si>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</si>
  <si>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</si>
  <si>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</si>
  <si>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</si>
  <si>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</si>
  <si>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</si>
  <si>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</si>
  <si>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</si>
  <si>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</si>
  <si>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</si>
  <si>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</si>
  <si>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</si>
  <si>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</si>
  <si>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</si>
  <si>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</si>
  <si>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</si>
  <si>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</si>
  <si>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</si>
  <si>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</si>
  <si>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</si>
  <si>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</si>
  <si>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</si>
  <si>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</si>
  <si>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</si>
  <si>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</si>
  <si>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</si>
  <si>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</si>
  <si>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</si>
  <si>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</si>
  <si>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</si>
  <si>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</si>
  <si>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</si>
  <si>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</si>
  <si>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</si>
  <si>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</si>
  <si>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</si>
  <si>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</si>
  <si>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</si>
  <si>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</si>
  <si>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</si>
  <si>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</si>
  <si>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</si>
  <si>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</si>
  <si>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</si>
  <si>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</si>
  <si>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</si>
  <si>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</si>
  <si>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</si>
  <si>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</si>
  <si>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</si>
  <si>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</si>
  <si>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</si>
  <si>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</si>
  <si>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</si>
  <si>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</si>
  <si>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</si>
  <si>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</si>
  <si>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</si>
  <si>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</si>
  <si>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</si>
  <si>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</si>
  <si>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</si>
  <si>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</si>
  <si>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</si>
  <si>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</si>
  <si>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</si>
  <si>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</si>
  <si>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</si>
  <si>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</si>
  <si>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</si>
  <si>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</si>
  <si>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</si>
  <si>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</si>
  <si>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</si>
  <si>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</si>
  <si>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</si>
  <si>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</si>
  <si>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</si>
  <si>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</si>
  <si>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</si>
  <si>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</si>
  <si>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</si>
  <si>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</si>
  <si>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</si>
  <si>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</si>
  <si>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</si>
  <si>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</si>
  <si>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</si>
  <si>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</si>
  <si>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</si>
  <si>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</si>
  <si>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</si>
  <si>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</si>
  <si>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</si>
  <si>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</si>
  <si>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</si>
  <si>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</si>
  <si>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</si>
  <si>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</si>
  <si>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</si>
  <si>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</si>
  <si>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</si>
  <si>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</si>
  <si>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</si>
  <si>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</si>
  <si>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</si>
  <si>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</si>
  <si>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</si>
  <si>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</si>
  <si>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</si>
  <si>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</si>
  <si>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</si>
  <si>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</si>
  <si>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</si>
  <si>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</si>
  <si>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</si>
  <si>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</si>
  <si>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</si>
  <si>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</si>
  <si>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</si>
  <si>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</si>
  <si>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</si>
  <si>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</si>
  <si>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</si>
  <si>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</si>
  <si>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</si>
  <si>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</si>
  <si>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</si>
  <si>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</si>
  <si>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</si>
  <si>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</si>
  <si>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</si>
  <si>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</si>
  <si>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</si>
  <si>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</si>
  <si>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</si>
  <si>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</si>
  <si>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</si>
  <si>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</si>
  <si>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</si>
  <si>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</si>
  <si>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</si>
  <si>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</si>
  <si>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</si>
  <si>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</si>
  <si>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</si>
  <si>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</si>
  <si>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</si>
  <si>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</si>
  <si>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</si>
  <si>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</si>
  <si>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</si>
  <si>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</si>
  <si>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</si>
  <si>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</si>
  <si>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</si>
  <si>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</si>
  <si>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</si>
  <si>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</si>
  <si>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</si>
  <si>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</si>
  <si>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</si>
  <si>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</si>
  <si>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</si>
  <si>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</si>
  <si>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</si>
  <si>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</si>
  <si>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</si>
  <si>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</si>
  <si>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</si>
  <si>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</si>
  <si>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</si>
  <si>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</si>
  <si>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</si>
  <si>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</si>
  <si>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</si>
  <si>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</si>
  <si>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</si>
  <si>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</si>
  <si>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</si>
  <si>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</si>
  <si>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</si>
  <si>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</si>
  <si>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</si>
  <si>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</si>
  <si>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</si>
  <si>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</si>
  <si>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</si>
  <si>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</si>
  <si>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</si>
  <si>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</si>
  <si>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</si>
  <si>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</si>
  <si>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</si>
  <si>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</si>
  <si>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</si>
  <si>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</si>
  <si>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</si>
  <si>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</si>
  <si>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</si>
  <si>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</si>
  <si>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</si>
  <si>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</si>
  <si>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</si>
  <si>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</si>
  <si>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</si>
  <si>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</si>
  <si>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</si>
  <si>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</si>
  <si>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</si>
  <si>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</si>
  <si>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</si>
  <si>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</si>
  <si>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</si>
  <si>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</si>
  <si>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</si>
  <si>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</si>
  <si>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</si>
  <si>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</si>
  <si>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</si>
  <si>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</si>
  <si>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</si>
  <si>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</si>
  <si>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</si>
  <si>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</si>
  <si>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</si>
  <si>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</si>
  <si>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</si>
  <si>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</si>
  <si>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</si>
  <si>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</si>
  <si>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</si>
  <si>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</si>
  <si>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</si>
  <si>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</si>
  <si>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</si>
  <si>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</si>
  <si>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</si>
  <si>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</si>
  <si>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</si>
  <si>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</si>
  <si>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</si>
  <si>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</si>
  <si>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</si>
  <si>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</si>
  <si>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</si>
  <si>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</si>
  <si>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</si>
  <si>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</si>
  <si>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</si>
  <si>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</si>
  <si>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</si>
  <si>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</si>
  <si>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</si>
  <si>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</si>
  <si>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</si>
  <si>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</si>
  <si>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</si>
  <si>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</si>
  <si>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</si>
  <si>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</si>
  <si>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</si>
  <si>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</si>
  <si>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</si>
  <si>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</si>
  <si>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</si>
  <si>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</si>
  <si>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</si>
  <si>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</si>
  <si>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</si>
  <si>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</si>
  <si>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</si>
  <si>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</si>
  <si>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</si>
  <si>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</si>
  <si>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</si>
  <si>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</si>
  <si>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</si>
  <si>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</si>
  <si>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</si>
  <si>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</si>
  <si>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</si>
  <si>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</si>
  <si>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</si>
  <si>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</si>
  <si>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</si>
  <si>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</si>
  <si>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</si>
  <si>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</si>
  <si>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</si>
  <si>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</si>
  <si>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</si>
  <si>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</si>
  <si>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</si>
  <si>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</si>
  <si>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</si>
  <si>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</si>
  <si>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</si>
  <si>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</si>
  <si>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</si>
  <si>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</si>
  <si>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</si>
  <si>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</si>
  <si>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</si>
  <si>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</si>
  <si>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</si>
  <si>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</si>
  <si>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</si>
  <si>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</si>
  <si>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</si>
  <si>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</si>
  <si>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</si>
  <si>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</si>
  <si>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</si>
  <si>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</si>
  <si>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</si>
  <si>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</si>
  <si>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</si>
  <si>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</si>
  <si>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</si>
  <si>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</si>
  <si>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</si>
  <si>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</si>
  <si>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</si>
  <si>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</si>
  <si>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</si>
  <si>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</si>
  <si>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</si>
  <si>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</si>
  <si>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</si>
  <si>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</si>
  <si>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</si>
  <si>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</si>
  <si>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</si>
  <si>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</si>
  <si>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</si>
  <si>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</si>
  <si>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</si>
  <si>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</si>
  <si>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</si>
  <si>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</si>
  <si>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</si>
  <si>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</si>
  <si>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</si>
  <si>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</si>
  <si>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</si>
  <si>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</si>
  <si>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</si>
  <si>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</si>
  <si>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</si>
  <si>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</si>
  <si>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</si>
  <si>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</si>
  <si>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</si>
  <si>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</si>
  <si>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</si>
  <si>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</si>
  <si>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</si>
  <si>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</si>
  <si>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</si>
  <si>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</si>
  <si>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</si>
  <si>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</si>
  <si>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</si>
  <si>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</si>
  <si>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</si>
  <si>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</si>
  <si>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</si>
  <si>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</si>
  <si>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</si>
  <si>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</si>
  <si>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</si>
  <si>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</si>
  <si>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</si>
  <si>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</si>
  <si>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</si>
  <si>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</si>
  <si>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</si>
  <si>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</si>
  <si>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</si>
  <si>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</si>
  <si>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</si>
  <si>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</si>
  <si>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</si>
  <si>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</si>
  <si>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</si>
  <si>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</si>
  <si>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</si>
  <si>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</si>
  <si>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</si>
  <si>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</si>
  <si>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</si>
  <si>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</si>
  <si>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</si>
  <si>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</si>
  <si>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</si>
  <si>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</si>
  <si>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</si>
  <si>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</si>
  <si>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</si>
  <si>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</si>
  <si>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</si>
  <si>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</si>
  <si>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</si>
  <si>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</si>
  <si>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</si>
  <si>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</si>
  <si>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</si>
  <si>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</si>
  <si>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</si>
  <si>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</si>
  <si>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</si>
  <si>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</si>
  <si>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</si>
  <si>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</si>
  <si>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</si>
  <si>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</si>
  <si>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</si>
  <si>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</si>
  <si>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</si>
  <si>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</si>
  <si>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</si>
  <si>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</si>
  <si>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</si>
  <si>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</si>
  <si>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</si>
  <si>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</si>
  <si>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</si>
  <si>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</si>
  <si>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</si>
  <si>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</si>
  <si>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</si>
  <si>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</si>
  <si>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</si>
  <si>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</si>
  <si>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</si>
  <si>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</si>
  <si>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</si>
  <si>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</si>
  <si>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</si>
  <si>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</si>
  <si>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</si>
  <si>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</si>
  <si>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</si>
  <si>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</si>
  <si>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</si>
  <si>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</si>
  <si>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</si>
  <si>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</si>
  <si>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</si>
  <si>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</si>
  <si>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</si>
  <si>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</si>
  <si>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</si>
  <si>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</si>
  <si>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</si>
  <si>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</si>
  <si>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</si>
  <si>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</si>
  <si>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</si>
  <si>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</si>
  <si>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</si>
  <si>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</si>
  <si>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</si>
  <si>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</si>
  <si>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</si>
  <si>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</si>
  <si>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</si>
  <si>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</si>
  <si>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</si>
  <si>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</si>
  <si>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</si>
  <si>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</si>
  <si>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</si>
  <si>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</si>
  <si>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</si>
  <si>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</si>
  <si>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</si>
  <si>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</si>
  <si>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</si>
  <si>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</si>
  <si>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</si>
  <si>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</si>
  <si>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</si>
  <si>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</si>
  <si>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</si>
  <si>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</si>
  <si>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</si>
  <si>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</si>
  <si>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</si>
  <si>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</si>
  <si>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</si>
  <si>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</si>
  <si>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</si>
  <si>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</si>
  <si>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</si>
  <si>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</si>
  <si>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</si>
  <si>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</si>
  <si>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</si>
  <si>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</si>
  <si>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</si>
  <si>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</si>
  <si>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</si>
  <si>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</si>
  <si>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</si>
  <si>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</si>
  <si>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</si>
  <si>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</si>
  <si>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</si>
  <si>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</si>
  <si>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</si>
  <si>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</si>
  <si>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</si>
  <si>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</si>
  <si>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</si>
  <si>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</si>
  <si>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</si>
  <si>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</si>
  <si>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</si>
  <si>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</si>
  <si>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</si>
  <si>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</si>
  <si>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</si>
  <si>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</si>
  <si>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</si>
  <si>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</si>
  <si>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</si>
  <si>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</si>
  <si>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</si>
  <si>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</si>
  <si>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</si>
  <si>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</si>
  <si>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</si>
  <si>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</si>
  <si>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</si>
  <si>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</si>
  <si>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</si>
  <si>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</si>
  <si>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</si>
  <si>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</si>
  <si>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</si>
  <si>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</si>
  <si>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</si>
  <si>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</si>
  <si>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</si>
  <si>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</si>
  <si>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</si>
  <si>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</si>
  <si>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</si>
  <si>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</si>
  <si>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</si>
  <si>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</si>
  <si>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</si>
  <si>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</si>
  <si>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</si>
  <si>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</si>
  <si>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</si>
  <si>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</si>
  <si>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</si>
  <si>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</si>
  <si>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</si>
  <si>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</si>
  <si>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</si>
  <si>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</si>
  <si>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</si>
  <si>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</si>
  <si>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</si>
  <si>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</si>
  <si>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</si>
  <si>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</si>
  <si>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</si>
  <si>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</si>
  <si>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</si>
  <si>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</si>
  <si>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</si>
  <si>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</si>
  <si>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</si>
  <si>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</si>
  <si>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</si>
  <si>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</si>
  <si>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</si>
  <si>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</si>
  <si>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</si>
  <si>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</si>
  <si>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</si>
  <si>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</si>
  <si>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</si>
  <si>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</si>
  <si>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</si>
  <si>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</si>
  <si>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</si>
  <si>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</si>
  <si>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</si>
  <si>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</si>
  <si>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</si>
  <si>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</si>
  <si>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</si>
  <si>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</si>
  <si>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</si>
  <si>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</si>
  <si>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</si>
  <si>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</si>
  <si>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</si>
  <si>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</si>
  <si>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</si>
  <si>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</si>
  <si>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</si>
  <si>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</si>
  <si>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</si>
  <si>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</si>
  <si>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</si>
  <si>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</si>
  <si>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</si>
  <si>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</si>
  <si>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</si>
  <si>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</si>
  <si>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</si>
  <si>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</si>
  <si>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</si>
  <si>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</si>
  <si>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</si>
  <si>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</si>
  <si>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</si>
  <si>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</si>
  <si>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</si>
  <si>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</si>
  <si>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</si>
  <si>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</si>
  <si>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</si>
  <si>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</si>
  <si>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</si>
  <si>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</si>
  <si>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</si>
  <si>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</si>
  <si>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</si>
  <si>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</si>
  <si>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</si>
  <si>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</si>
  <si>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</si>
  <si>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</si>
  <si>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</si>
  <si>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</si>
  <si>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</si>
  <si>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</si>
  <si>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</si>
  <si>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</si>
  <si>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</si>
  <si>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</si>
  <si>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</si>
  <si>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</si>
  <si>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</si>
  <si>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</si>
  <si>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</si>
  <si>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</si>
  <si>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</si>
  <si>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</si>
  <si>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</si>
  <si>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</si>
  <si>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</si>
  <si>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</si>
  <si>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</si>
  <si>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</si>
  <si>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</si>
  <si>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</si>
  <si>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</si>
  <si>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</si>
  <si>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</si>
  <si>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</si>
  <si>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</si>
  <si>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</si>
  <si>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</si>
  <si>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</si>
  <si>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</si>
  <si>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</si>
  <si>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</si>
  <si>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</si>
  <si>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</si>
  <si>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</si>
  <si>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</si>
  <si>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</si>
  <si>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</si>
  <si>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</si>
  <si>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</si>
  <si>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</si>
  <si>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</si>
  <si>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</si>
  <si>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</si>
  <si>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</si>
  <si>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</si>
  <si>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</si>
  <si>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</si>
  <si>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</si>
  <si>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</si>
  <si>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</si>
  <si>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</si>
  <si>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</si>
  <si>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</si>
  <si>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</si>
  <si>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</si>
  <si>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</si>
  <si>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</si>
  <si>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</si>
  <si>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</si>
  <si>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</si>
  <si>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</si>
  <si>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</si>
  <si>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</si>
  <si>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</si>
  <si>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</si>
  <si>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</si>
  <si>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</si>
  <si>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</si>
  <si>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</si>
  <si>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</si>
  <si>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</si>
  <si>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</si>
  <si>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</si>
  <si>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</si>
  <si>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</si>
  <si>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</si>
  <si>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</si>
  <si>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</si>
  <si>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</si>
  <si>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</si>
  <si>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</si>
  <si>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</si>
  <si>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</si>
  <si>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</si>
  <si>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</si>
  <si>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</si>
  <si>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</si>
  <si>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</si>
  <si>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</si>
  <si>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</si>
  <si>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</si>
  <si>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</si>
  <si>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</si>
  <si>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</si>
  <si>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</si>
  <si>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</si>
  <si>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</si>
  <si>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</si>
  <si>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</si>
  <si>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</si>
  <si>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</si>
  <si>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</si>
  <si>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</si>
  <si>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</si>
  <si>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</si>
  <si>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</si>
  <si>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</si>
  <si>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</si>
  <si>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</si>
  <si>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</si>
  <si>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</si>
  <si>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</si>
  <si>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</si>
  <si>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</si>
  <si>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</si>
  <si>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</si>
  <si>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</si>
  <si>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</si>
  <si>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</si>
  <si>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</si>
  <si>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</si>
  <si>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</si>
  <si>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</si>
  <si>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</si>
  <si>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</si>
  <si>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</si>
  <si>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</si>
  <si>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</si>
  <si>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</si>
  <si>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</si>
  <si>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</si>
  <si>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</si>
  <si>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</si>
  <si>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</si>
  <si>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</si>
  <si>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</si>
  <si>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</si>
  <si>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</si>
  <si>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</si>
  <si>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</si>
  <si>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</si>
  <si>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</si>
  <si>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</si>
  <si>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</si>
  <si>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</si>
  <si>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</si>
  <si>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</si>
  <si>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</si>
  <si>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</si>
  <si>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</si>
  <si>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</si>
  <si>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</si>
  <si>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</si>
  <si>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</si>
  <si>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</si>
  <si>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</si>
  <si>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</si>
  <si>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</si>
  <si>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</si>
  <si>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</si>
  <si>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</si>
  <si>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</si>
  <si>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</si>
  <si>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</si>
  <si>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</si>
  <si>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</si>
  <si>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</si>
  <si>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</si>
  <si>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</si>
  <si>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</si>
  <si>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</si>
  <si>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</si>
  <si>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</si>
  <si>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</si>
  <si>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</si>
  <si>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</si>
  <si>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</si>
  <si>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</si>
  <si>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</si>
  <si>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</si>
  <si>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</si>
  <si>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</si>
  <si>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</si>
  <si>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</si>
  <si>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</si>
  <si>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</si>
  <si>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</si>
  <si>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</si>
  <si>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</si>
  <si>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</si>
  <si>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</si>
  <si>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</si>
  <si>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</si>
  <si>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</si>
  <si>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</si>
  <si>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</si>
  <si>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</si>
  <si>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</si>
  <si>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</si>
  <si>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</si>
  <si>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</si>
  <si>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</si>
  <si>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</si>
  <si>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</si>
  <si>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</si>
  <si>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</si>
  <si>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</si>
  <si>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</si>
  <si>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</si>
  <si>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</si>
  <si>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</si>
  <si>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</si>
  <si>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</si>
  <si>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</si>
  <si>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</si>
  <si>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</si>
  <si>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</si>
  <si>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</si>
  <si>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</si>
  <si>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</si>
  <si>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</si>
  <si>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</si>
  <si>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</si>
  <si>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</si>
  <si>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</si>
  <si>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</si>
  <si>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</si>
  <si>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</si>
  <si>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</si>
  <si>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</si>
  <si>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</si>
  <si>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</si>
  <si>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</si>
  <si>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</si>
  <si>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</si>
  <si>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</si>
  <si>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</si>
  <si>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</si>
  <si>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</si>
  <si>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</si>
  <si>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</si>
  <si>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</si>
  <si>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</si>
  <si>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</si>
  <si>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</si>
  <si>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</si>
  <si>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</si>
  <si>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</si>
  <si>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</si>
  <si>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</si>
  <si>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</si>
  <si>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</si>
  <si>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</si>
  <si>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</si>
  <si>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</si>
  <si>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</si>
  <si>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</si>
  <si>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</si>
  <si>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</si>
  <si>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</si>
  <si>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</si>
  <si>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</si>
  <si>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</si>
  <si>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</si>
  <si>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</si>
  <si>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</si>
  <si>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</si>
  <si>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</si>
  <si>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</si>
  <si>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</si>
  <si>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</si>
  <si>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</si>
  <si>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</si>
  <si>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</si>
  <si>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</si>
  <si>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</si>
  <si>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</si>
  <si>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</si>
  <si>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</si>
  <si>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</si>
  <si>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</si>
  <si>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</si>
  <si>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</si>
  <si>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</si>
  <si>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</si>
  <si>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</si>
  <si>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</si>
  <si>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</si>
  <si>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</si>
  <si>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</si>
  <si>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</si>
  <si>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</si>
  <si>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</si>
  <si>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</si>
  <si>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</si>
  <si>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</si>
  <si>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</si>
  <si>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</si>
  <si>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</si>
  <si>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</si>
  <si>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</si>
  <si>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</si>
  <si>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</si>
  <si>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</si>
  <si>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</si>
  <si>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</si>
  <si>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</si>
  <si>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</si>
  <si>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</si>
  <si>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</si>
  <si>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</si>
  <si>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</si>
  <si>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</si>
  <si>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</si>
  <si>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</si>
  <si>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</si>
  <si>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</si>
  <si>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</si>
  <si>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</si>
  <si>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</si>
  <si>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</si>
  <si>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</si>
  <si>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</si>
  <si>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</si>
  <si>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</si>
  <si>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</si>
  <si>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</si>
  <si>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</si>
  <si>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</si>
  <si>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</si>
  <si>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</si>
  <si>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</si>
  <si>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</si>
  <si>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</si>
  <si>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</si>
  <si>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</si>
  <si>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</si>
  <si>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</si>
  <si>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</si>
  <si>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</si>
  <si>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</si>
  <si>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</si>
  <si>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</si>
  <si>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</si>
  <si>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</si>
  <si>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</si>
  <si>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</si>
  <si>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</si>
  <si>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</si>
  <si>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</si>
  <si>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</si>
  <si>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</si>
  <si>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</si>
  <si>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</si>
  <si>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</si>
  <si>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</si>
  <si>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</si>
  <si>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</si>
  <si>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</si>
  <si>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</si>
  <si>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</si>
  <si>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</si>
  <si>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</si>
  <si>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</si>
  <si>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</si>
  <si>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</si>
  <si>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</si>
  <si>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</si>
  <si>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</si>
  <si>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</si>
  <si>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</si>
  <si>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</si>
  <si>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</si>
  <si>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</si>
  <si>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</si>
  <si>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</si>
  <si>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</si>
  <si>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</si>
  <si>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</si>
  <si>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</si>
  <si>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</si>
  <si>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</si>
  <si>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</si>
  <si>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</si>
  <si>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</si>
  <si>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</si>
  <si>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</si>
  <si>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</si>
  <si>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</si>
  <si>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</si>
  <si>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</si>
  <si>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</si>
  <si>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</si>
  <si>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</si>
  <si>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</si>
  <si>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</si>
  <si>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</si>
  <si>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</si>
  <si>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</si>
  <si>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</si>
  <si>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</si>
  <si>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</si>
  <si>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</si>
  <si>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</si>
  <si>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</si>
  <si>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</si>
  <si>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</si>
  <si>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</si>
  <si>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</si>
  <si>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</si>
  <si>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</si>
  <si>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</si>
  <si>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</si>
  <si>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</si>
  <si>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</si>
  <si>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</si>
  <si>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</si>
  <si>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</si>
  <si>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</si>
  <si>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</si>
  <si>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</si>
  <si>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</si>
  <si>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</si>
  <si>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</si>
  <si>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</si>
  <si>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</si>
  <si>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</si>
  <si>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</si>
  <si>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</si>
  <si>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</si>
  <si>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</si>
  <si>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</si>
  <si>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</si>
  <si>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</si>
  <si>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</si>
  <si>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</si>
  <si>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</si>
  <si>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</si>
  <si>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</si>
  <si>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</si>
  <si>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</si>
  <si>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</si>
  <si>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</si>
  <si>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</si>
  <si>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</si>
  <si>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</si>
  <si>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</si>
  <si>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</si>
  <si>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</si>
  <si>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</si>
  <si>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</si>
  <si>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</si>
  <si>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</si>
  <si>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</si>
  <si>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</si>
  <si>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</si>
  <si>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</si>
  <si>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</si>
  <si>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</si>
  <si>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</si>
  <si>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</si>
  <si>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</si>
  <si>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</si>
  <si>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</si>
  <si>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</si>
  <si>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</si>
  <si>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</si>
  <si>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</si>
  <si>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</si>
  <si>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</si>
  <si>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</si>
  <si>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</si>
  <si>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</si>
  <si>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</si>
  <si>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</si>
  <si>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</si>
  <si>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</si>
  <si>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</si>
  <si>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</si>
  <si>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</si>
  <si>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</si>
  <si>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</si>
  <si>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</si>
  <si>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</si>
  <si>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</si>
  <si>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</si>
  <si>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</si>
  <si>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</si>
  <si>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</si>
  <si>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</si>
  <si>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</si>
  <si>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</si>
  <si>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</si>
  <si>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</si>
  <si>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</si>
  <si>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</si>
  <si>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</si>
  <si>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</si>
  <si>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</si>
  <si>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</si>
  <si>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</si>
  <si>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</si>
  <si>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</si>
  <si>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</si>
  <si>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</si>
  <si>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</si>
  <si>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</si>
  <si>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</si>
  <si>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</si>
  <si>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</si>
  <si>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</si>
  <si>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</si>
  <si>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</si>
  <si>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</si>
  <si>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</si>
  <si>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</si>
  <si>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</si>
  <si>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</si>
  <si>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</si>
  <si>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</si>
  <si>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</si>
  <si>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</si>
  <si>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</si>
  <si>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</si>
  <si>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</si>
  <si>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</si>
  <si>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</si>
  <si>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</si>
  <si>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</si>
  <si>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</si>
  <si>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</si>
  <si>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</si>
  <si>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</si>
  <si>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</si>
  <si>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</si>
  <si>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</si>
  <si>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</si>
  <si>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</si>
  <si>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</si>
  <si>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</si>
  <si>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</si>
  <si>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</si>
  <si>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</si>
  <si>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</si>
  <si>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</si>
  <si>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</si>
  <si>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</si>
  <si>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</si>
  <si>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</si>
  <si>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</si>
  <si>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</si>
  <si>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</si>
  <si>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</si>
  <si>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</si>
  <si>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</si>
  <si>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</si>
  <si>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</si>
  <si>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</si>
  <si>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</si>
  <si>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</si>
  <si>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</si>
  <si>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</si>
  <si>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</si>
  <si>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</si>
  <si>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</si>
  <si>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</si>
  <si>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</si>
  <si>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</si>
  <si>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</si>
  <si>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</si>
  <si>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</si>
  <si>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</si>
  <si>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</si>
  <si>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</si>
  <si>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</si>
  <si>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</si>
  <si>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</si>
  <si>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</si>
  <si>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</si>
  <si>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</si>
  <si>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</si>
  <si>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</si>
  <si>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</si>
  <si>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</si>
  <si>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</si>
  <si>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</si>
  <si>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</si>
  <si>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</si>
  <si>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</si>
  <si>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</si>
  <si>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</si>
  <si>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</si>
  <si>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</si>
  <si>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</si>
  <si>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</si>
  <si>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</si>
  <si>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</si>
  <si>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</si>
  <si>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</si>
  <si>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</si>
  <si>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</si>
  <si>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</si>
  <si>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</si>
  <si>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</si>
  <si>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</si>
  <si>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</si>
  <si>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</si>
  <si>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</si>
  <si>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</si>
  <si>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</si>
  <si>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</si>
  <si>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</si>
  <si>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</si>
  <si>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</si>
  <si>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</si>
  <si>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</si>
  <si>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</si>
  <si>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</si>
  <si>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</si>
  <si>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</si>
  <si>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</si>
  <si>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</si>
  <si>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</si>
  <si>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</si>
  <si>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</si>
  <si>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</si>
  <si>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</si>
  <si>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</si>
  <si>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</si>
  <si>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</si>
  <si>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</si>
  <si>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</si>
  <si>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</si>
  <si>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</si>
  <si>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</si>
  <si>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</si>
  <si>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</si>
  <si>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</si>
  <si>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</si>
  <si>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</si>
  <si>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</si>
  <si>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</si>
  <si>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</si>
  <si>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</si>
  <si>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</si>
  <si>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</si>
  <si>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</si>
  <si>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</si>
  <si>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</si>
  <si>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</si>
  <si>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</si>
  <si>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</si>
  <si>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</si>
  <si>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</si>
  <si>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</si>
  <si>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</si>
  <si>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</si>
  <si>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</si>
  <si>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</si>
  <si>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</si>
  <si>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</si>
  <si>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</si>
  <si>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</si>
  <si>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</si>
  <si>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</si>
  <si>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</si>
  <si>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</si>
  <si>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</si>
  <si>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</si>
  <si>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</si>
  <si>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</si>
  <si>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</si>
  <si>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</si>
  <si>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</si>
  <si>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</si>
  <si>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</si>
  <si>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</si>
  <si>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</si>
  <si>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</si>
  <si>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</si>
  <si>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</si>
  <si>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</si>
  <si>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</si>
  <si>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</si>
  <si>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</si>
  <si>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</si>
  <si>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</si>
  <si>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</si>
  <si>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</si>
  <si>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</si>
  <si>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</si>
  <si>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</si>
  <si>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</si>
  <si>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</si>
  <si>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</si>
  <si>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</si>
  <si>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</si>
  <si>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</si>
  <si>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</si>
  <si>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</si>
  <si>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</si>
  <si>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</si>
  <si>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</si>
  <si>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</si>
  <si>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</si>
  <si>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</si>
  <si>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</si>
  <si>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</si>
  <si>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</si>
  <si>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</si>
  <si>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</si>
  <si>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</si>
  <si>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</si>
  <si>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</si>
  <si>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</si>
  <si>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</si>
  <si>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</si>
  <si>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</si>
  <si>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</si>
  <si>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</si>
  <si>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</si>
  <si>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</si>
  <si>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</si>
  <si>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</si>
  <si>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</si>
  <si>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</si>
  <si>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</si>
  <si>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</si>
  <si>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</si>
  <si>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</si>
  <si>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</si>
  <si>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</si>
  <si>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</si>
  <si>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</si>
  <si>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</si>
  <si>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</si>
  <si>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</si>
  <si>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</si>
  <si>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</si>
  <si>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</si>
  <si>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</si>
  <si>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</si>
  <si>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</si>
  <si>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</si>
  <si>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</si>
  <si>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</si>
  <si>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</si>
  <si>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</si>
  <si>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</si>
  <si>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</si>
  <si>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</si>
  <si>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</si>
  <si>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</si>
  <si>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</si>
  <si>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</si>
  <si>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</si>
  <si>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</si>
  <si>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</si>
  <si>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</si>
  <si>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</si>
  <si>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</si>
  <si>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</si>
  <si>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</si>
  <si>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</si>
  <si>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</si>
  <si>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</si>
  <si>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</si>
  <si>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</si>
  <si>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</si>
  <si>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</si>
  <si>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</si>
  <si>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</si>
  <si>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</si>
  <si>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</si>
  <si>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</si>
  <si>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</si>
  <si>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</si>
  <si>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</si>
  <si>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</si>
  <si>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</si>
  <si>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</si>
  <si>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</si>
  <si>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</si>
  <si>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</si>
  <si>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</si>
  <si>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</si>
  <si>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</si>
  <si>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</si>
  <si>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</si>
  <si>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</si>
  <si>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</si>
  <si>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</si>
  <si>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</si>
  <si>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</si>
  <si>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</si>
  <si>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</si>
  <si>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</si>
  <si>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</si>
  <si>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</si>
  <si>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</si>
  <si>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</si>
  <si>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</si>
  <si>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</si>
  <si>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</si>
  <si>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</si>
  <si>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</si>
  <si>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</si>
  <si>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</si>
  <si>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</si>
  <si>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</si>
  <si>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</si>
  <si>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</si>
  <si>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</si>
  <si>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</si>
  <si>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</si>
  <si>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</si>
  <si>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</si>
  <si>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</si>
  <si>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</si>
  <si>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</si>
  <si>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</si>
  <si>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</si>
  <si>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</si>
  <si>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</si>
  <si>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</si>
  <si>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</si>
  <si>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</si>
  <si>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</si>
  <si>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</si>
  <si>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</si>
  <si>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</si>
  <si>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</si>
  <si>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</si>
  <si>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</si>
  <si>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</si>
  <si>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</si>
  <si>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</si>
  <si>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</si>
  <si>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</si>
  <si>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</si>
  <si>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</si>
  <si>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</si>
  <si>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</si>
  <si>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</si>
  <si>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</si>
  <si>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</si>
  <si>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</si>
  <si>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</si>
  <si>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</si>
  <si>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</si>
  <si>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</si>
  <si>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</si>
  <si>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</si>
  <si>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</si>
  <si>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</si>
  <si>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</si>
  <si>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</si>
  <si>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</si>
  <si>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</si>
  <si>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</si>
  <si>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</si>
  <si>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</si>
  <si>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</si>
  <si>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</si>
  <si>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</si>
  <si>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</si>
  <si>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</si>
  <si>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</si>
  <si>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</si>
  <si>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</si>
  <si>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</si>
  <si>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</si>
  <si>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</si>
  <si>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</si>
  <si>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</si>
  <si>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</si>
  <si>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</si>
  <si>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</si>
  <si>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</si>
  <si>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</si>
  <si>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</si>
  <si>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</si>
  <si>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</si>
  <si>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</si>
  <si>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</si>
  <si>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</si>
  <si>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</si>
  <si>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</si>
  <si>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</si>
  <si>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</si>
  <si>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</si>
  <si>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</si>
  <si>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</si>
  <si>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</si>
  <si>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</si>
  <si>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</si>
  <si>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</si>
  <si>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</si>
  <si>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</si>
  <si>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</si>
  <si>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</si>
  <si>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</si>
  <si>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</si>
  <si>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</si>
  <si>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</si>
  <si>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</si>
  <si>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</si>
  <si>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</si>
  <si>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</si>
  <si>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</si>
  <si>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</si>
  <si>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</si>
  <si>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</si>
  <si>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</si>
  <si>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</si>
  <si>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</si>
  <si>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</si>
  <si>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</si>
  <si>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</si>
  <si>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</si>
  <si>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</si>
  <si>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</si>
  <si>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</si>
  <si>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</si>
  <si>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</si>
  <si>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</si>
  <si>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</si>
  <si>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</si>
  <si>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</si>
  <si>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</si>
  <si>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</si>
  <si>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</si>
  <si>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</si>
  <si>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</si>
  <si>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</si>
  <si>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</si>
  <si>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</si>
  <si>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</si>
  <si>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</si>
  <si>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</si>
  <si>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</si>
  <si>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</si>
  <si>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</si>
  <si>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</si>
  <si>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</si>
  <si>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</si>
  <si>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</si>
  <si>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</si>
  <si>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</si>
  <si>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</si>
  <si>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</si>
  <si>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</si>
  <si>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</si>
  <si>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</si>
  <si>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</si>
  <si>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</si>
  <si>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</si>
  <si>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</si>
  <si>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</si>
  <si>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</si>
  <si>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</si>
  <si>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</si>
  <si>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</si>
  <si>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</si>
  <si>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</si>
  <si>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</si>
  <si>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</si>
  <si>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</si>
  <si>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</si>
  <si>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</si>
  <si>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</si>
  <si>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</si>
  <si>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</si>
  <si>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</si>
  <si>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</si>
  <si>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</si>
  <si>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</si>
  <si>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</si>
  <si>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</si>
  <si>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</si>
  <si>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</si>
  <si>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</si>
  <si>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</si>
  <si>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</si>
  <si>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</si>
  <si>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</si>
  <si>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</si>
  <si>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</si>
  <si>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</si>
  <si>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</si>
  <si>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</si>
  <si>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</si>
  <si>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</si>
  <si>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</si>
  <si>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</si>
  <si>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</si>
  <si>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</si>
  <si>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</si>
  <si>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</si>
  <si>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</si>
  <si>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</si>
  <si>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</si>
  <si>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</si>
  <si>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</si>
  <si>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</si>
  <si>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</si>
  <si>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</si>
  <si>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</si>
  <si>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</si>
  <si>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</si>
  <si>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</si>
  <si>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</si>
  <si>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</si>
  <si>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</si>
  <si>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</si>
  <si>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</si>
  <si>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</si>
  <si>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</si>
  <si>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</si>
  <si>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</si>
  <si>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</si>
  <si>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</si>
  <si>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</si>
  <si>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</si>
  <si>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</si>
  <si>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</si>
  <si>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</si>
  <si>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</si>
  <si>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</si>
  <si>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</si>
  <si>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</si>
  <si>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</si>
  <si>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</si>
  <si>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</si>
  <si>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</si>
  <si>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</si>
  <si>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</si>
  <si>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</si>
  <si>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</si>
  <si>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</si>
  <si>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</si>
  <si>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</si>
  <si>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</si>
  <si>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</si>
  <si>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</si>
  <si>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</si>
  <si>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</si>
  <si>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</si>
  <si>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</si>
  <si>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</si>
  <si>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</si>
  <si>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</si>
  <si>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</si>
  <si>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</si>
  <si>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</si>
  <si>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</si>
  <si>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</si>
  <si>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</si>
  <si>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</si>
  <si>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</si>
  <si>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</si>
  <si>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</si>
  <si>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</si>
  <si>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</si>
  <si>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</si>
  <si>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</si>
  <si>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</si>
  <si>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</si>
  <si>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</si>
  <si>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</si>
  <si>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</si>
  <si>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</si>
  <si>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</si>
  <si>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</si>
  <si>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</si>
  <si>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</si>
  <si>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</si>
  <si>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</si>
  <si>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</si>
  <si>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</si>
  <si>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</si>
  <si>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</si>
  <si>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</si>
  <si>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</si>
  <si>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</si>
  <si>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</si>
  <si>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</si>
  <si>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</si>
  <si>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</si>
  <si>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</si>
  <si>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</si>
  <si>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</si>
  <si>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</si>
  <si>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</si>
  <si>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</si>
  <si>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</si>
  <si>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</si>
  <si>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</si>
  <si>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</si>
  <si>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</si>
  <si>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</si>
  <si>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</si>
  <si>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</si>
  <si>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</si>
  <si>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</si>
  <si>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</si>
  <si>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</si>
  <si>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</si>
  <si>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</si>
  <si>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</si>
  <si>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</si>
  <si>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</si>
  <si>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</si>
  <si>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</si>
  <si>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</si>
  <si>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</si>
  <si>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</si>
  <si>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</si>
  <si>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</si>
  <si>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</si>
  <si>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</si>
  <si>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</si>
  <si>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</si>
  <si>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</si>
  <si>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</si>
  <si>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</si>
  <si>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</si>
  <si>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</si>
  <si>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</si>
  <si>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</si>
  <si>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</si>
  <si>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</si>
  <si>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</si>
  <si>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</si>
  <si>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</si>
  <si>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</si>
  <si>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</si>
  <si>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</si>
  <si>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</si>
  <si>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</si>
  <si>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</si>
  <si>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</si>
  <si>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</si>
  <si>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</si>
  <si>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</si>
  <si>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</si>
  <si>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</si>
  <si>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</si>
  <si>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</si>
  <si>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</si>
  <si>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</si>
  <si>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</si>
  <si>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</si>
  <si>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</si>
  <si>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</si>
  <si>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</si>
  <si>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</si>
  <si>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</si>
  <si>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</si>
  <si>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</si>
  <si>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</si>
  <si>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</si>
  <si>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</si>
  <si>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</si>
  <si>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</si>
  <si>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</si>
  <si>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</si>
  <si>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</si>
  <si>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</si>
  <si>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</si>
  <si>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</si>
  <si>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</si>
  <si>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</si>
  <si>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</si>
  <si>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</si>
  <si>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</si>
  <si>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</si>
  <si>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</si>
  <si>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</si>
  <si>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</si>
  <si>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</si>
  <si>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</si>
  <si>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</si>
  <si>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</si>
  <si>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</si>
  <si>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</si>
  <si>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</si>
  <si>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</si>
  <si>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</si>
  <si>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</si>
  <si>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</si>
  <si>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</si>
  <si>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</si>
  <si>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</si>
  <si>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</si>
  <si>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</si>
  <si>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</si>
  <si>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</si>
  <si>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</si>
  <si>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</si>
  <si>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</si>
  <si>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</si>
  <si>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</si>
  <si>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</si>
  <si>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</si>
  <si>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</si>
  <si>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</si>
  <si>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</si>
  <si>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</si>
  <si>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</si>
  <si>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</si>
  <si>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</si>
  <si>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</si>
  <si>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</si>
  <si>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</si>
  <si>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</si>
  <si>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</si>
  <si>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</si>
  <si>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</si>
  <si>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</si>
  <si>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</si>
  <si>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</si>
  <si>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</si>
  <si>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</si>
  <si>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</si>
  <si>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</si>
  <si>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</si>
  <si>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</si>
  <si>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</si>
  <si>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</si>
  <si>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</si>
  <si>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</si>
  <si>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</si>
  <si>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</si>
  <si>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</si>
  <si>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</si>
  <si>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</si>
  <si>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</si>
  <si>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</si>
  <si>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</si>
  <si>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</si>
  <si>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</si>
  <si>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</si>
  <si>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</si>
  <si>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</si>
  <si>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</si>
  <si>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</si>
  <si>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</si>
  <si>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</si>
  <si>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</si>
  <si>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</si>
  <si>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</si>
  <si>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</si>
  <si>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</si>
  <si>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</si>
  <si>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</si>
  <si>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</si>
  <si>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</si>
  <si>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</si>
  <si>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</si>
  <si>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</si>
  <si>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</si>
  <si>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</si>
  <si>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</si>
  <si>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</si>
  <si>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</si>
  <si>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</si>
  <si>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</si>
  <si>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</si>
  <si>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</si>
  <si>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</si>
  <si>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</si>
  <si>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</si>
  <si>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</si>
  <si>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</si>
  <si>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</si>
  <si>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</si>
  <si>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</si>
  <si>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</si>
  <si>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</si>
  <si>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</si>
  <si>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</si>
  <si>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</si>
  <si>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</si>
  <si>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</si>
  <si>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</si>
  <si>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</si>
  <si>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</si>
  <si>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</si>
  <si>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</si>
  <si>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</si>
  <si>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</si>
  <si>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</si>
  <si>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</si>
  <si>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</si>
  <si>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</si>
  <si>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</si>
  <si>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</si>
  <si>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</si>
  <si>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</si>
  <si>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</si>
  <si>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</si>
  <si>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</si>
  <si>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</si>
  <si>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</si>
  <si>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</si>
  <si>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</si>
  <si>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</si>
  <si>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</si>
  <si>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</si>
  <si>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</si>
  <si>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</si>
  <si>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</si>
  <si>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</si>
  <si>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</si>
  <si>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</si>
  <si>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</si>
  <si>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</si>
  <si>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</si>
  <si>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</si>
  <si>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</si>
  <si>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</si>
  <si>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</si>
  <si>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</si>
  <si>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</si>
  <si>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</si>
  <si>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</si>
  <si>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</si>
  <si>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</si>
  <si>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</si>
  <si>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</si>
  <si>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</si>
  <si>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</si>
  <si>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</si>
  <si>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</si>
  <si>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</si>
  <si>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</si>
  <si>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</si>
  <si>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</si>
  <si>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</si>
  <si>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</si>
  <si>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</si>
  <si>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</si>
  <si>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</si>
  <si>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</si>
  <si>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</si>
  <si>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</si>
  <si>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</si>
  <si>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</si>
  <si>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</si>
  <si>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</si>
  <si>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</si>
  <si>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</si>
  <si>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</si>
  <si>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</si>
  <si>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</si>
  <si>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</si>
  <si>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</si>
  <si>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</si>
  <si>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</si>
  <si>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</si>
  <si>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</si>
  <si>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</si>
  <si>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</si>
  <si>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</si>
  <si>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</si>
  <si>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</si>
  <si>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</si>
  <si>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</si>
  <si>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</si>
  <si>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</si>
  <si>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</si>
  <si>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</si>
  <si>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</si>
  <si>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</si>
  <si>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</si>
  <si>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</si>
  <si>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</si>
  <si>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</si>
  <si>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</si>
  <si>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</si>
  <si>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</si>
  <si>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</si>
  <si>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</si>
  <si>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</si>
  <si>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</si>
  <si>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</si>
  <si>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</si>
  <si>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</si>
  <si>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</si>
  <si>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</si>
  <si>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</si>
  <si>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</si>
  <si>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</si>
  <si>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</si>
  <si>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</si>
  <si>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</si>
  <si>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</si>
  <si>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</si>
  <si>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</si>
  <si>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</si>
  <si>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</si>
  <si>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</si>
  <si>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</si>
  <si>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</si>
  <si>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</si>
  <si>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</si>
  <si>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</si>
  <si>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</si>
  <si>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</si>
  <si>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</si>
  <si>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</si>
  <si>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</si>
  <si>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</si>
  <si>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</si>
  <si>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</si>
  <si>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</si>
  <si>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</si>
  <si>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</si>
  <si>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</si>
  <si>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</si>
  <si>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</si>
  <si>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</si>
  <si>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</si>
  <si>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</si>
  <si>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</si>
  <si>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</si>
  <si>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</si>
  <si>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</si>
  <si>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</si>
  <si>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</si>
  <si>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</si>
  <si>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</si>
  <si>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</si>
  <si>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</si>
  <si>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</si>
  <si>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</si>
  <si>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</si>
  <si>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</si>
  <si>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</si>
  <si>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</si>
  <si>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</si>
  <si>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</si>
  <si>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</si>
  <si>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</si>
  <si>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</si>
  <si>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</si>
  <si>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</si>
  <si>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</si>
  <si>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</si>
  <si>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</si>
  <si>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</si>
  <si>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</si>
  <si>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</si>
  <si>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</si>
  <si>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</si>
  <si>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</si>
  <si>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</si>
  <si>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</si>
  <si>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</si>
  <si>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</si>
  <si>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</si>
  <si>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</si>
  <si>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</si>
  <si>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</si>
  <si>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</si>
  <si>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</si>
  <si>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</si>
  <si>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</si>
  <si>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</si>
  <si>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</si>
  <si>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</si>
  <si>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</si>
  <si>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</si>
  <si>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</si>
  <si>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</si>
  <si>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</si>
  <si>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</si>
  <si>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</si>
  <si>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</si>
  <si>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</si>
  <si>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</si>
  <si>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</si>
  <si>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</si>
  <si>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</si>
  <si>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</si>
  <si>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</si>
  <si>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</si>
  <si>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</si>
  <si>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</si>
  <si>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</si>
  <si>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</si>
  <si>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</si>
  <si>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</si>
  <si>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</si>
  <si>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</si>
  <si>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</si>
  <si>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</si>
  <si>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</si>
  <si>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</si>
  <si>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</si>
  <si>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</si>
  <si>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</si>
  <si>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</si>
  <si>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</si>
  <si>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</si>
  <si>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</si>
  <si>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</si>
  <si>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</si>
  <si>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</si>
  <si>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</si>
  <si>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</si>
  <si>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</si>
  <si>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</si>
  <si>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</si>
  <si>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</si>
  <si>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</si>
  <si>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</si>
  <si>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</si>
  <si>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</si>
  <si>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</si>
  <si>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</si>
  <si>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</si>
  <si>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</si>
  <si>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</si>
  <si>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</si>
  <si>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</si>
  <si>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</si>
  <si>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</si>
  <si>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</si>
  <si>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</si>
  <si>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</si>
  <si>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</si>
  <si>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</si>
  <si>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</si>
  <si>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</si>
  <si>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</si>
  <si>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</si>
  <si>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</si>
  <si>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</si>
  <si>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</si>
  <si>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</si>
  <si>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</si>
  <si>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</si>
  <si>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</si>
  <si>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</si>
  <si>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</si>
  <si>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</si>
  <si>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</si>
  <si>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</si>
  <si>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</si>
  <si>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</si>
  <si>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</si>
  <si>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</si>
  <si>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</si>
  <si>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</si>
  <si>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</si>
  <si>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</si>
  <si>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</si>
  <si>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</si>
  <si>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</si>
  <si>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</si>
  <si>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</si>
  <si>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</si>
  <si>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</si>
  <si>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</si>
  <si>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</si>
  <si>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</si>
  <si>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</si>
  <si>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</si>
  <si>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</si>
  <si>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</si>
  <si>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</si>
  <si>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</si>
  <si>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</si>
  <si>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</si>
  <si>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</si>
  <si>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</si>
  <si>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</si>
  <si>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</si>
  <si>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</si>
  <si>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</si>
  <si>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</si>
  <si>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</si>
  <si>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</si>
  <si>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</si>
  <si>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</si>
  <si>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</si>
  <si>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</si>
  <si>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</si>
  <si>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</si>
  <si>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</si>
  <si>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</si>
  <si>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</si>
  <si>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</si>
  <si>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</si>
  <si>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</si>
  <si>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</si>
  <si>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</si>
  <si>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</si>
  <si>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</si>
  <si>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</si>
  <si>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</si>
  <si>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</si>
  <si>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</si>
  <si>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</si>
  <si>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</si>
  <si>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</si>
  <si>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</si>
  <si>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</si>
  <si>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</si>
  <si>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</si>
  <si>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</si>
  <si>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</si>
  <si>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</si>
  <si>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</si>
  <si>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</si>
  <si>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</si>
  <si>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</si>
  <si>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</si>
  <si>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</si>
  <si>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</si>
  <si>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</si>
  <si>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</si>
  <si>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</si>
  <si>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</si>
  <si>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</si>
  <si>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</si>
  <si>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</si>
  <si>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</si>
  <si>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</si>
  <si>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</si>
  <si>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</si>
  <si>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</si>
  <si>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</si>
  <si>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</si>
  <si>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</si>
  <si>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</si>
  <si>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</si>
  <si>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</si>
  <si>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</si>
  <si>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</si>
  <si>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</si>
  <si>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</si>
  <si>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</si>
  <si>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</si>
  <si>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</si>
  <si>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</si>
  <si>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</si>
  <si>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</si>
  <si>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</si>
  <si>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</si>
  <si>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</si>
  <si>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</si>
  <si>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</si>
  <si>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</si>
  <si>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</si>
  <si>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</si>
  <si>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</si>
  <si>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</si>
  <si>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</si>
  <si>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</si>
  <si>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</si>
  <si>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</si>
  <si>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</si>
  <si>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</si>
  <si>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</si>
  <si>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</si>
  <si>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</si>
  <si>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</si>
  <si>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</si>
  <si>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</si>
  <si>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</si>
  <si>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</si>
  <si>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</si>
  <si>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</si>
  <si>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</si>
  <si>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</si>
  <si>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</si>
  <si>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</si>
  <si>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</si>
  <si>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</si>
  <si>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</si>
  <si>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</si>
  <si>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</si>
  <si>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</si>
  <si>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</si>
  <si>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</si>
  <si>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</si>
  <si>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</si>
  <si>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</si>
  <si>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</si>
  <si>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</si>
  <si>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</si>
  <si>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</si>
  <si>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</si>
  <si>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</si>
  <si>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</si>
  <si>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</si>
  <si>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</si>
  <si>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</si>
  <si>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</si>
  <si>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</si>
  <si>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</si>
  <si>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</si>
  <si>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</si>
  <si>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</si>
  <si>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</si>
  <si>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</si>
  <si>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</si>
  <si>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</si>
  <si>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</si>
  <si>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</si>
  <si>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</si>
  <si>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</si>
  <si>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</si>
  <si>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</si>
  <si>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</si>
  <si>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</si>
  <si>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</si>
  <si>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</si>
  <si>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</si>
  <si>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</si>
  <si>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</si>
  <si>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</si>
  <si>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</si>
  <si>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</si>
  <si>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</si>
  <si>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</si>
  <si>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</si>
  <si>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</si>
  <si>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</si>
  <si>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</si>
  <si>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</si>
  <si>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</si>
  <si>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</si>
  <si>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</si>
  <si>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</si>
  <si>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</si>
  <si>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</si>
  <si>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</si>
  <si>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</si>
  <si>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</si>
  <si>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</si>
  <si>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</si>
  <si>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</si>
  <si>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</si>
  <si>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</si>
  <si>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</si>
  <si>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</si>
  <si>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</si>
  <si>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</si>
  <si>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</si>
  <si>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</si>
  <si>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</si>
  <si>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</si>
  <si>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</si>
  <si>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</si>
  <si>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</si>
  <si>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</si>
  <si>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</si>
  <si>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</si>
  <si>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</si>
  <si>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</si>
  <si>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</si>
  <si>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</si>
  <si>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</si>
  <si>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</si>
  <si>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</si>
  <si>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</si>
  <si>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</si>
  <si>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</si>
  <si>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</si>
  <si>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</si>
  <si>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</si>
  <si>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</si>
  <si>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</si>
  <si>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</si>
  <si>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</si>
  <si>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</si>
  <si>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</si>
  <si>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</si>
  <si>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</si>
  <si>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</si>
  <si>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</si>
  <si>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</si>
  <si>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</si>
  <si>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</si>
  <si>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</si>
  <si>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</si>
  <si>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</si>
  <si>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</si>
  <si>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</si>
  <si>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</si>
  <si>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</si>
  <si>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</si>
  <si>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</si>
  <si>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</si>
  <si>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</si>
  <si>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</si>
  <si>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</si>
  <si>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</si>
  <si>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</si>
  <si>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</si>
  <si>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</si>
  <si>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</si>
  <si>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</si>
  <si>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</si>
  <si>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</si>
  <si>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</si>
  <si>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</si>
  <si>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</si>
  <si>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</si>
  <si>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</si>
  <si>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</si>
  <si>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</si>
  <si>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</si>
  <si>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</si>
  <si>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</si>
  <si>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</si>
  <si>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</si>
  <si>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</si>
  <si>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</si>
  <si>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</si>
  <si>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</si>
  <si>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</si>
  <si>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</si>
  <si>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</si>
  <si>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</si>
  <si>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</si>
  <si>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</si>
  <si>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</si>
  <si>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</si>
  <si>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</si>
  <si>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</si>
  <si>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</si>
  <si>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</si>
  <si>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</si>
  <si>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</si>
  <si>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</si>
  <si>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</si>
  <si>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</si>
  <si>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</si>
  <si>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</si>
  <si>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</si>
  <si>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</si>
  <si>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</si>
  <si>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</si>
  <si>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</si>
  <si>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</si>
  <si>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</si>
  <si>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</si>
  <si>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</si>
  <si>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</si>
  <si>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</si>
  <si>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</si>
  <si>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</si>
  <si>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</si>
  <si>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</si>
  <si>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</si>
  <si>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</si>
  <si>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</si>
  <si>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</si>
  <si>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</si>
  <si>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</si>
  <si>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</si>
  <si>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</si>
  <si>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</si>
  <si>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</si>
  <si>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</si>
  <si>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</si>
  <si>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</si>
  <si>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</si>
  <si>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</si>
  <si>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</si>
  <si>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</si>
  <si>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</si>
  <si>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</si>
  <si>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</si>
  <si>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</si>
  <si>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</si>
  <si>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</si>
  <si>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</si>
  <si>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</si>
  <si>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</si>
  <si>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</si>
  <si>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</si>
  <si>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</si>
  <si>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</si>
  <si>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</si>
  <si>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</si>
  <si>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</si>
  <si>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</si>
  <si>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</si>
  <si>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</si>
  <si>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</si>
  <si>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</si>
  <si>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</si>
  <si>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</si>
  <si>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</si>
  <si>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</si>
  <si>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</si>
  <si>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</si>
  <si>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</si>
  <si>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</si>
  <si>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</si>
  <si>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</si>
  <si>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</si>
  <si>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</si>
  <si>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</si>
  <si>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</si>
  <si>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</si>
  <si>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</si>
  <si>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</si>
  <si>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</si>
  <si>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</si>
  <si>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</si>
  <si>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</si>
  <si>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</si>
  <si>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</si>
  <si>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</si>
  <si>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</si>
  <si>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</si>
  <si>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</si>
  <si>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</si>
  <si>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</si>
  <si>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</si>
  <si>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</si>
  <si>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</si>
  <si>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</si>
  <si>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</si>
  <si>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</si>
  <si>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</si>
  <si>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</si>
  <si>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</si>
  <si>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</si>
  <si>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</si>
  <si>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</si>
  <si>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</si>
  <si>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</si>
  <si>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</si>
  <si>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</si>
  <si>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</si>
  <si>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</si>
  <si>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</si>
  <si>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</si>
  <si>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</si>
  <si>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</si>
  <si>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</si>
  <si>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</si>
  <si>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</si>
  <si>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</si>
  <si>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</si>
  <si>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</si>
  <si>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</si>
  <si>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</si>
  <si>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</si>
  <si>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</si>
  <si>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</si>
  <si>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</si>
  <si>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</si>
  <si>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</si>
  <si>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</si>
  <si>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</si>
  <si>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</si>
  <si>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</si>
  <si>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</si>
  <si>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</si>
  <si>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</si>
  <si>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</si>
  <si>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</si>
  <si>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</si>
  <si>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</si>
  <si>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</si>
  <si>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</si>
  <si>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</si>
  <si>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</si>
  <si>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</si>
  <si>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</si>
  <si>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</si>
  <si>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</si>
  <si>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</si>
  <si>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</si>
  <si>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</si>
  <si>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</si>
  <si>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</si>
  <si>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</si>
  <si>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</si>
  <si>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</si>
  <si>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</si>
  <si>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</si>
  <si>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</si>
  <si>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</si>
  <si>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</si>
  <si>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</si>
  <si>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</si>
  <si>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</si>
  <si>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</si>
  <si>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</si>
  <si>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</si>
  <si>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</si>
  <si>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</si>
  <si>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</si>
  <si>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</si>
  <si>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</si>
  <si>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</si>
  <si>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</si>
  <si>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</si>
  <si>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</si>
  <si>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</si>
  <si>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</si>
  <si>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</si>
  <si>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</si>
  <si>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</si>
  <si>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</si>
  <si>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</si>
  <si>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</si>
  <si>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</si>
  <si>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</si>
  <si>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</si>
  <si>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</si>
  <si>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</si>
  <si>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</si>
  <si>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</si>
  <si>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</si>
  <si>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</si>
  <si>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</si>
  <si>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</si>
  <si>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</si>
  <si>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</si>
  <si>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</si>
  <si>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</si>
  <si>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</si>
  <si>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</si>
  <si>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</si>
  <si>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</si>
  <si>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</si>
  <si>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</si>
  <si>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</si>
  <si>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</si>
  <si>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</si>
  <si>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</si>
  <si>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</si>
  <si>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</si>
  <si>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</si>
  <si>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</si>
  <si>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</si>
  <si>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</si>
  <si>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</si>
  <si>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</si>
  <si>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</si>
  <si>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</si>
  <si>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</si>
  <si>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</si>
  <si>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</si>
  <si>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</si>
  <si>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</si>
  <si>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</si>
  <si>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</si>
  <si>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</si>
  <si>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</si>
  <si>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</si>
  <si>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</si>
  <si>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</si>
  <si>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</si>
  <si>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</si>
  <si>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</si>
  <si>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</si>
  <si>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</si>
  <si>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</si>
  <si>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</si>
  <si>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</si>
  <si>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</si>
  <si>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</si>
  <si>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</si>
  <si>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</si>
  <si>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</si>
  <si>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</si>
  <si>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</si>
  <si>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</si>
  <si>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</si>
  <si>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</si>
  <si>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</si>
  <si>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</si>
  <si>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</si>
  <si>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</si>
  <si>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</si>
  <si>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</si>
  <si>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</si>
  <si>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</si>
  <si>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</si>
  <si>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</si>
  <si>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</si>
  <si>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</si>
  <si>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</si>
  <si>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</si>
  <si>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</si>
  <si>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</si>
  <si>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</si>
  <si>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</si>
  <si>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</si>
  <si>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</si>
  <si>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</si>
  <si>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</si>
  <si>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</si>
  <si>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</si>
  <si>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</si>
  <si>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</si>
  <si>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</si>
  <si>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</si>
  <si>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</si>
  <si>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</si>
  <si>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</si>
  <si>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</si>
  <si>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</si>
  <si>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</si>
  <si>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</si>
  <si>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</si>
  <si>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</si>
  <si>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</si>
  <si>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</si>
  <si>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</si>
  <si>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</si>
  <si>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</si>
  <si>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</si>
  <si>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</si>
  <si>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</si>
  <si>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</si>
  <si>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</si>
  <si>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</si>
  <si>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</si>
  <si>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</si>
  <si>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</si>
  <si>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</si>
  <si>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</si>
  <si>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</si>
  <si>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</si>
  <si>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</si>
  <si>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</si>
  <si>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</si>
  <si>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</si>
  <si>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</si>
  <si>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</si>
  <si>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</si>
  <si>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</si>
  <si>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</si>
  <si>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</si>
  <si>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</si>
  <si>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</si>
  <si>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</si>
  <si>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</si>
  <si>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</si>
  <si>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</si>
  <si>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</si>
  <si>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</si>
  <si>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</si>
  <si>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</si>
  <si>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</si>
  <si>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</si>
  <si>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</si>
  <si>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</si>
  <si>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</si>
  <si>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</si>
  <si>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</si>
  <si>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</si>
  <si>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</si>
  <si>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</si>
  <si>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</si>
  <si>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</si>
  <si>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</si>
  <si>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</si>
  <si>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</si>
  <si>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</si>
  <si>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</si>
  <si>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</si>
  <si>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</si>
  <si>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</si>
  <si>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</si>
  <si>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</si>
  <si>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</si>
  <si>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</si>
  <si>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</si>
  <si>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</si>
  <si>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</si>
  <si>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</si>
  <si>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</si>
  <si>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</si>
  <si>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</si>
  <si>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</si>
  <si>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</si>
  <si>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</si>
  <si>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</si>
  <si>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</si>
  <si>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</si>
  <si>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</si>
  <si>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</si>
  <si>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</si>
  <si>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</si>
  <si>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</si>
  <si>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</si>
  <si>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</si>
  <si>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</si>
  <si>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</si>
  <si>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</si>
  <si>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</si>
  <si>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</si>
  <si>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</si>
  <si>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</si>
  <si>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</si>
  <si>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</si>
  <si>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</si>
  <si>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</si>
  <si>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</si>
  <si>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</si>
  <si>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</si>
  <si>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</si>
  <si>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</si>
  <si>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</si>
  <si>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</si>
  <si>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</si>
  <si>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</si>
  <si>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</si>
  <si>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</si>
  <si>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</si>
  <si>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</si>
  <si>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</si>
  <si>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</si>
  <si>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</si>
  <si>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</si>
  <si>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</si>
  <si>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</si>
  <si>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</si>
  <si>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</si>
  <si>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</si>
  <si>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</si>
  <si>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</si>
  <si>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</si>
  <si>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</si>
  <si>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</si>
  <si>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</si>
  <si>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</si>
  <si>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</si>
  <si>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</si>
  <si>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</si>
  <si>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</si>
  <si>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</si>
  <si>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</si>
  <si>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</si>
  <si>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</si>
  <si>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</si>
  <si>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</si>
  <si>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</si>
  <si>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</si>
  <si>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</si>
  <si>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</si>
  <si>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</si>
  <si>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</si>
  <si>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</si>
  <si>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</si>
  <si>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</si>
  <si>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</si>
  <si>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</si>
  <si>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</si>
  <si>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</si>
  <si>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</si>
  <si>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</si>
  <si>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</si>
  <si>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</si>
  <si>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</si>
  <si>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</si>
  <si>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</si>
  <si>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</si>
  <si>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</si>
  <si>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</si>
  <si>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</si>
  <si>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</si>
  <si>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</si>
  <si>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</si>
  <si>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</si>
  <si>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</si>
  <si>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</si>
  <si>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</si>
  <si>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</si>
  <si>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</si>
  <si>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</si>
  <si>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</si>
  <si>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</si>
  <si>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</si>
  <si>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</si>
  <si>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</si>
  <si>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</si>
  <si>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</si>
  <si>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</si>
  <si>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</si>
  <si>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</si>
  <si>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</si>
  <si>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</si>
  <si>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</si>
  <si>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</si>
  <si>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</si>
  <si>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</si>
  <si>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</si>
  <si>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</si>
  <si>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</si>
  <si>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</si>
  <si>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</si>
  <si>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</si>
  <si>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</si>
  <si>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</si>
  <si>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</si>
  <si>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</si>
  <si>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</si>
  <si>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</si>
  <si>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</si>
  <si>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</si>
  <si>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</si>
  <si>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</si>
  <si>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</si>
  <si>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</si>
  <si>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</si>
  <si>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</si>
  <si>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</si>
  <si>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</si>
  <si>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</si>
  <si>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</si>
  <si>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</si>
  <si>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</si>
  <si>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</si>
  <si>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</si>
  <si>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</si>
  <si>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</si>
  <si>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</si>
  <si>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</si>
  <si>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</si>
  <si>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</si>
  <si>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</si>
  <si>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</si>
  <si>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</si>
  <si>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</si>
  <si>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</si>
  <si>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</si>
  <si>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</si>
  <si>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</si>
  <si>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</si>
  <si>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</si>
  <si>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</si>
  <si>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</si>
  <si>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</si>
  <si>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</si>
  <si>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</si>
  <si>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</si>
  <si>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</si>
  <si>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</si>
  <si>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</si>
  <si>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</si>
  <si>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</si>
  <si>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</si>
  <si>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</si>
  <si>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</si>
  <si>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</si>
  <si>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</si>
  <si>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</si>
  <si>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</si>
  <si>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</si>
  <si>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</si>
  <si>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</si>
  <si>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</si>
  <si>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</si>
  <si>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</si>
  <si>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</si>
  <si>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</si>
  <si>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</si>
  <si>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</si>
  <si>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</si>
  <si>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</si>
  <si>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</si>
  <si>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</si>
  <si>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</si>
  <si>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</si>
  <si>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</si>
  <si>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</si>
  <si>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</si>
  <si>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</si>
  <si>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</si>
  <si>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</si>
  <si>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</si>
  <si>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</si>
  <si>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</si>
  <si>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</si>
  <si>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</si>
  <si>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</si>
  <si>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</si>
  <si>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</si>
  <si>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</si>
  <si>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</si>
  <si>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</si>
  <si>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</si>
  <si>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</si>
  <si>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</si>
  <si>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</si>
  <si>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</si>
  <si>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</si>
  <si>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</si>
  <si>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</si>
  <si>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</si>
  <si>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</si>
  <si>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</si>
  <si>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</si>
  <si>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</si>
  <si>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</si>
  <si>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</si>
  <si>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</si>
  <si>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</si>
  <si>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</si>
  <si>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</si>
  <si>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</si>
  <si>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</si>
  <si>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</si>
  <si>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</si>
  <si>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</si>
  <si>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</si>
  <si>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</si>
  <si>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</si>
  <si>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</si>
  <si>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</si>
  <si>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</si>
  <si>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</si>
  <si>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</si>
  <si>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</si>
  <si>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</si>
  <si>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</si>
  <si>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</si>
  <si>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</si>
  <si>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</si>
  <si>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</si>
  <si>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</si>
  <si>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</si>
  <si>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</si>
  <si>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</si>
  <si>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</si>
  <si>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</si>
  <si>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</si>
  <si>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</si>
  <si>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</si>
  <si>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</si>
  <si>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</si>
  <si>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</si>
  <si>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</si>
  <si>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</si>
  <si>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</si>
  <si>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</si>
  <si>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</si>
  <si>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</si>
  <si>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</si>
  <si>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</si>
  <si>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</si>
  <si>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</si>
  <si>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</si>
  <si>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</si>
  <si>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</si>
  <si>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</si>
  <si>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</si>
  <si>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</si>
  <si>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</si>
  <si>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</si>
  <si>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</si>
  <si>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</si>
  <si>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</si>
  <si>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</si>
  <si>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</si>
  <si>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</si>
  <si>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</si>
  <si>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</si>
  <si>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</si>
  <si>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</si>
  <si>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</si>
  <si>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</si>
  <si>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</si>
  <si>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</si>
  <si>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</si>
  <si>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</si>
  <si>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</si>
  <si>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</si>
  <si>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</si>
  <si>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</si>
  <si>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</si>
  <si>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</si>
  <si>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</si>
  <si>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</si>
  <si>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</si>
  <si>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</si>
  <si>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</si>
  <si>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</si>
  <si>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</si>
  <si>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</si>
  <si>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</si>
  <si>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</si>
  <si>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</si>
  <si>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</si>
  <si>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</si>
  <si>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</si>
  <si>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</si>
  <si>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</si>
  <si>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</si>
  <si>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</si>
  <si>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</si>
  <si>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</si>
  <si>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</si>
  <si>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</si>
  <si>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</si>
  <si>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</si>
  <si>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</si>
  <si>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</si>
  <si>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</si>
  <si>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</si>
  <si>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</si>
  <si>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</si>
  <si>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</si>
  <si>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</si>
  <si>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</si>
  <si>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</si>
  <si>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</si>
  <si>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</si>
  <si>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</si>
  <si>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</si>
  <si>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</si>
  <si>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</si>
  <si>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</si>
  <si>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</si>
  <si>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</si>
  <si>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</si>
  <si>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</si>
  <si>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</si>
  <si>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</si>
  <si>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</si>
  <si>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</si>
  <si>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</si>
  <si>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</si>
  <si>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</si>
  <si>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</si>
  <si>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</si>
  <si>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</si>
  <si>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</si>
  <si>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</si>
  <si>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</si>
  <si>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</si>
  <si>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</si>
  <si>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</si>
  <si>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</si>
  <si>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</si>
  <si>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</si>
  <si>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</si>
  <si>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</si>
  <si>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</si>
  <si>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</si>
  <si>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</si>
  <si>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</si>
  <si>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</si>
  <si>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</si>
  <si>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</si>
  <si>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</si>
  <si>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</si>
  <si>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</si>
  <si>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</si>
  <si>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</si>
  <si>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</si>
  <si>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</si>
  <si>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</si>
  <si>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</si>
  <si>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</si>
  <si>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</si>
  <si>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</si>
  <si>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</si>
  <si>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</si>
  <si>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</si>
  <si>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</si>
  <si>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</si>
  <si>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</si>
  <si>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</si>
  <si>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</si>
  <si>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</si>
  <si>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</si>
  <si>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</si>
  <si>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</si>
  <si>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</si>
  <si>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</si>
  <si>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</si>
  <si>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</si>
  <si>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</si>
  <si>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</si>
  <si>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</si>
  <si>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</si>
  <si>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</si>
  <si>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</si>
  <si>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</si>
  <si>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</si>
  <si>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</si>
  <si>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</si>
  <si>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</si>
  <si>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</si>
  <si>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</si>
  <si>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</si>
  <si>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</si>
  <si>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</si>
  <si>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</si>
  <si>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</si>
  <si>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</si>
  <si>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</si>
  <si>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</si>
  <si>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</si>
  <si>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</si>
  <si>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</si>
  <si>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</si>
  <si>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</si>
  <si>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</si>
  <si>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</si>
  <si>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</si>
  <si>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</si>
  <si>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</si>
  <si>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</si>
  <si>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</si>
  <si>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</si>
  <si>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</si>
  <si>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</si>
  <si>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</si>
  <si>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</si>
  <si>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</si>
  <si>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</si>
  <si>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</si>
  <si>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</si>
  <si>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</si>
  <si>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</si>
  <si>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</si>
  <si>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</si>
  <si>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</si>
  <si>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</si>
  <si>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</si>
  <si>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</si>
  <si>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</si>
  <si>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</si>
  <si>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</si>
  <si>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</si>
  <si>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</si>
  <si>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</si>
  <si>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</si>
  <si>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</si>
  <si>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</si>
  <si>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</si>
  <si>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</si>
  <si>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</si>
  <si>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</si>
  <si>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</si>
  <si>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</si>
  <si>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</si>
  <si>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</si>
  <si>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</si>
  <si>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</si>
  <si>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</si>
  <si>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</si>
  <si>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</si>
  <si>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</si>
  <si>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</si>
  <si>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</si>
  <si>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</si>
  <si>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</si>
  <si>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</si>
  <si>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</si>
  <si>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</si>
  <si>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</si>
  <si>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</si>
  <si>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</si>
  <si>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</si>
  <si>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</si>
  <si>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</si>
  <si>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</si>
  <si>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</si>
  <si>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</si>
  <si>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</si>
  <si>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</si>
  <si>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</si>
  <si>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</si>
  <si>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</si>
  <si>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</si>
  <si>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</si>
  <si>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</si>
  <si>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</si>
  <si>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</si>
  <si>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</si>
  <si>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</si>
  <si>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</si>
  <si>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</si>
  <si>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</si>
  <si>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</si>
  <si>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</si>
  <si>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</si>
  <si>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</si>
  <si>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</si>
  <si>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</si>
  <si>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</si>
  <si>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</si>
  <si>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</si>
  <si>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</si>
  <si>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</si>
  <si>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</si>
  <si>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</si>
  <si>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</si>
  <si>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</si>
  <si>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</si>
  <si>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</si>
  <si>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</si>
  <si>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</si>
  <si>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</si>
  <si>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</si>
  <si>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</si>
  <si>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</si>
  <si>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</si>
  <si>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</si>
  <si>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</si>
  <si>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</si>
  <si>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</si>
  <si>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</si>
  <si>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</si>
  <si>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</si>
  <si>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</si>
  <si>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</si>
  <si>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</si>
  <si>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</si>
  <si>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</si>
  <si>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</si>
  <si>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</si>
  <si>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</si>
  <si>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</si>
  <si>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</si>
  <si>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</si>
  <si>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</si>
  <si>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</si>
  <si>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</si>
  <si>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</si>
  <si>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</si>
  <si>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</si>
  <si>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</si>
  <si>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</si>
  <si>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</si>
  <si>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</si>
  <si>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</si>
  <si>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</si>
  <si>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</si>
  <si>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</si>
  <si>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</si>
  <si>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</si>
  <si>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</si>
  <si>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</si>
  <si>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</si>
  <si>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</si>
  <si>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</si>
  <si>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</si>
  <si>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</si>
  <si>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</si>
  <si>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</si>
  <si>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</si>
  <si>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</si>
  <si>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</si>
  <si>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</si>
  <si>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</si>
  <si>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</si>
  <si>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</si>
  <si>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</si>
  <si>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</si>
  <si>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</si>
  <si>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</si>
  <si>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</si>
  <si>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</si>
  <si>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</si>
  <si>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</si>
  <si>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</si>
  <si>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</si>
  <si>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</si>
  <si>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</si>
  <si>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</si>
  <si>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</si>
  <si>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</si>
  <si>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</si>
  <si>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</si>
  <si>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</si>
  <si>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</si>
  <si>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</si>
  <si>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</si>
  <si>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</si>
  <si>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</si>
  <si>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</si>
  <si>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</si>
  <si>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</si>
  <si>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</si>
  <si>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</si>
  <si>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</si>
  <si>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</si>
  <si>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</si>
  <si>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</si>
  <si>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</si>
  <si>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</si>
  <si>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</si>
  <si>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</si>
  <si>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</si>
  <si>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</si>
  <si>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</si>
  <si>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</si>
  <si>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</si>
  <si>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</si>
  <si>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</si>
  <si>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</si>
  <si>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</si>
  <si>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</si>
  <si>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</si>
  <si>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</si>
  <si>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</si>
  <si>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</si>
  <si>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</si>
  <si>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</si>
  <si>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</si>
  <si>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</si>
  <si>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</si>
  <si>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</si>
  <si>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</si>
  <si>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</si>
  <si>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</si>
  <si>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</si>
  <si>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</si>
  <si>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</si>
  <si>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</si>
  <si>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</si>
  <si>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</si>
  <si>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</si>
  <si>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</si>
  <si>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</si>
  <si>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</si>
  <si>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</si>
  <si>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</si>
  <si>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</si>
  <si>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</si>
  <si>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</si>
  <si>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</si>
  <si>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</si>
  <si>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</si>
  <si>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</si>
  <si>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</si>
  <si>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</si>
  <si>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</si>
  <si>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</si>
  <si>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</si>
  <si>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</si>
  <si>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</si>
  <si>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</si>
  <si>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</si>
  <si>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</si>
  <si>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</si>
  <si>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</si>
  <si>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</si>
  <si>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</si>
  <si>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</si>
  <si>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</si>
  <si>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</si>
  <si>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</si>
  <si>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</si>
  <si>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</si>
  <si>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</si>
  <si>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</si>
  <si>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</si>
  <si>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</si>
  <si>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</si>
  <si>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</si>
  <si>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</si>
  <si>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</si>
  <si>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</si>
  <si>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</si>
  <si>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</si>
  <si>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</si>
  <si>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</si>
  <si>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</si>
  <si>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</si>
  <si>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</si>
  <si>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</si>
  <si>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</si>
  <si>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</si>
  <si>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</si>
  <si>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</si>
  <si>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</si>
  <si>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</si>
  <si>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</si>
  <si>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</si>
  <si>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</si>
  <si>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</si>
  <si>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</si>
  <si>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</si>
  <si>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</si>
  <si>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</si>
  <si>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</si>
  <si>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</si>
  <si>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</si>
  <si>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</si>
  <si>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</si>
  <si>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</si>
  <si>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</si>
  <si>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</si>
  <si>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</si>
  <si>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</si>
  <si>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</si>
  <si>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</si>
  <si>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</si>
  <si>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</si>
  <si>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</si>
  <si>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</si>
  <si>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</si>
  <si>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</si>
  <si>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</si>
  <si>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</si>
  <si>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</si>
  <si>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</si>
  <si>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</si>
  <si>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</si>
  <si>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</si>
  <si>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</si>
  <si>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</si>
  <si>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</si>
  <si>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</si>
  <si>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</si>
  <si>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</si>
  <si>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</si>
  <si>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</si>
  <si>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</si>
  <si>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</si>
  <si>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</si>
  <si>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</si>
  <si>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</si>
  <si>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</si>
  <si>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</si>
  <si>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</si>
  <si>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</si>
  <si>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</si>
  <si>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</si>
  <si>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</si>
  <si>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</si>
  <si>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</si>
  <si>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</si>
  <si>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</si>
  <si>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</si>
  <si>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</si>
  <si>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</si>
  <si>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</si>
  <si>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</si>
  <si>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</si>
  <si>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</si>
  <si>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</si>
  <si>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</si>
  <si>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</si>
  <si>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</si>
  <si>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</si>
  <si>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</si>
  <si>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</si>
  <si>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</si>
  <si>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</si>
  <si>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</si>
  <si>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</si>
  <si>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</si>
  <si>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</si>
  <si>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</si>
  <si>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</si>
  <si>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</si>
  <si>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</si>
  <si>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</si>
  <si>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</si>
  <si>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</si>
  <si>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</si>
  <si>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</si>
  <si>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</si>
  <si>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</si>
  <si>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</si>
  <si>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</si>
  <si>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</si>
  <si>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</si>
  <si>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</si>
  <si>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</si>
  <si>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</si>
  <si>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</si>
  <si>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</si>
  <si>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</si>
  <si>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</si>
  <si>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</si>
  <si>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</si>
  <si>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</si>
  <si>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</si>
  <si>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</si>
  <si>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</si>
  <si>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</si>
  <si>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</si>
  <si>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</si>
  <si>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</si>
  <si>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</si>
  <si>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</si>
  <si>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</si>
  <si>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</si>
  <si>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</si>
  <si>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</si>
  <si>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</si>
  <si>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</si>
  <si>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</si>
  <si>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</si>
  <si>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</si>
  <si>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</si>
  <si>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</si>
  <si>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</si>
  <si>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</si>
  <si>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</si>
  <si>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</si>
  <si>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</si>
  <si>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</si>
  <si>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</si>
  <si>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</si>
  <si>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</si>
  <si>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</si>
  <si>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</si>
  <si>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</si>
  <si>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</si>
  <si>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</si>
  <si>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</si>
  <si>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</si>
  <si>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</si>
  <si>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</si>
  <si>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</si>
  <si>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</si>
  <si>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</si>
  <si>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</si>
  <si>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</si>
  <si>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</si>
  <si>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</si>
  <si>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</si>
  <si>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</si>
  <si>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</si>
  <si>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</si>
  <si>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</si>
  <si>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</si>
  <si>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</si>
  <si>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</si>
  <si>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</si>
  <si>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</si>
  <si>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</si>
  <si>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</si>
  <si>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</si>
  <si>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</si>
  <si>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</si>
  <si>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</si>
  <si>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</si>
  <si>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</si>
  <si>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</si>
  <si>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</si>
  <si>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</si>
  <si>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</si>
  <si>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</si>
  <si>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</si>
  <si>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</si>
  <si>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</si>
  <si>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</si>
  <si>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</si>
  <si>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</si>
  <si>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</si>
  <si>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</si>
  <si>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</si>
  <si>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</si>
  <si>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</si>
  <si>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</si>
  <si>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</si>
  <si>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</si>
  <si>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</si>
  <si>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</si>
  <si>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</si>
  <si>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</si>
  <si>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</si>
  <si>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</si>
  <si>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</si>
  <si>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</si>
  <si>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</si>
  <si>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</si>
  <si>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</si>
  <si>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</si>
  <si>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</si>
  <si>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</si>
  <si>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</si>
  <si>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</si>
  <si>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</si>
  <si>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</si>
  <si>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</si>
  <si>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</si>
  <si>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</si>
  <si>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</si>
  <si>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</si>
  <si>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</si>
  <si>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</si>
  <si>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</si>
  <si>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</si>
  <si>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</si>
  <si>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</si>
  <si>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</si>
  <si>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</si>
  <si>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</si>
  <si>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</si>
  <si>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</si>
  <si>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</si>
  <si>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</si>
  <si>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</si>
  <si>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</si>
  <si>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</si>
  <si>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</si>
  <si>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</si>
  <si>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</si>
  <si>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</si>
  <si>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</si>
  <si>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</si>
  <si>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</si>
  <si>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</si>
  <si>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</si>
  <si>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</si>
  <si>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</si>
  <si>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</si>
  <si>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</si>
  <si>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</si>
  <si>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</si>
  <si>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</si>
  <si>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</si>
  <si>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</si>
  <si>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</si>
  <si>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</si>
  <si>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</si>
  <si>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</si>
  <si>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</si>
  <si>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</si>
  <si>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</si>
  <si>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</si>
  <si>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</si>
  <si>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</si>
  <si>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</si>
  <si>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</si>
  <si>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</si>
  <si>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</si>
  <si>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</si>
  <si>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</si>
  <si>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</si>
  <si>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</si>
  <si>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</si>
  <si>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</si>
  <si>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</si>
  <si>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</si>
  <si>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</si>
  <si>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</si>
  <si>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</si>
  <si>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</si>
  <si>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</si>
  <si>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</si>
  <si>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</si>
  <si>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</si>
  <si>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</si>
  <si>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</si>
  <si>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</si>
  <si>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</si>
  <si>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</si>
  <si>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</si>
  <si>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</si>
  <si>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</si>
  <si>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</si>
  <si>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</si>
  <si>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</si>
  <si>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</si>
  <si>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</si>
  <si>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</si>
  <si>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</si>
  <si>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</si>
  <si>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</si>
  <si>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</si>
  <si>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</si>
  <si>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</si>
  <si>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</si>
  <si>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</si>
  <si>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</si>
  <si>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</si>
  <si>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</si>
  <si>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</si>
  <si>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</si>
  <si>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</si>
  <si>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</si>
  <si>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</si>
  <si>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</si>
  <si>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</si>
  <si>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</si>
  <si>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</si>
  <si>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</si>
  <si>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</si>
  <si>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</si>
  <si>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</si>
  <si>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</si>
  <si>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</si>
  <si>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</si>
  <si>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</si>
  <si>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</si>
  <si>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</si>
  <si>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</si>
  <si>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</si>
  <si>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</si>
  <si>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</si>
  <si>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</si>
  <si>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</si>
  <si>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</si>
  <si>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</si>
  <si>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</si>
  <si>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</si>
  <si>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</si>
  <si>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</si>
  <si>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</si>
  <si>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</si>
  <si>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</si>
  <si>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</si>
  <si>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</si>
  <si>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</si>
  <si>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</si>
  <si>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</si>
  <si>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</si>
  <si>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</si>
  <si>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</si>
  <si>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</si>
  <si>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</si>
  <si>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</si>
  <si>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</si>
  <si>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</si>
  <si>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</si>
  <si>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</si>
  <si>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</si>
  <si>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</si>
  <si>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</si>
  <si>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</si>
  <si>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</si>
  <si>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</si>
  <si>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</si>
  <si>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</si>
  <si>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</si>
  <si>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</si>
  <si>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</si>
  <si>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</si>
  <si>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</si>
  <si>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</si>
  <si>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</si>
  <si>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</si>
  <si>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</si>
  <si>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</si>
  <si>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</si>
  <si>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</si>
  <si>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</si>
  <si>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</si>
  <si>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</si>
  <si>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</si>
  <si>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</si>
  <si>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</si>
  <si>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</si>
  <si>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</si>
  <si>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</si>
  <si>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</si>
  <si>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</si>
  <si>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</si>
  <si>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</si>
  <si>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</si>
  <si>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</si>
  <si>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</si>
  <si>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</si>
  <si>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</si>
  <si>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</si>
  <si>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</si>
  <si>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</si>
  <si>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</si>
  <si>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</si>
  <si>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</si>
  <si>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</si>
  <si>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</si>
  <si>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</si>
  <si>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</si>
  <si>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</si>
  <si>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</si>
  <si>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</si>
  <si>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</si>
  <si>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</si>
  <si>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</si>
  <si>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</si>
  <si>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</si>
  <si>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</si>
  <si>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</si>
  <si>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</si>
  <si>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</si>
  <si>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</si>
  <si>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</si>
  <si>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</si>
  <si>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</si>
  <si>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</si>
  <si>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</si>
  <si>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</si>
  <si>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</si>
  <si>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</si>
  <si>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</si>
  <si>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</si>
  <si>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</si>
  <si>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</si>
  <si>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</si>
  <si>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</si>
  <si>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</si>
  <si>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</si>
  <si>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</si>
  <si>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</si>
  <si>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</si>
  <si>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</si>
  <si>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</si>
  <si>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</si>
  <si>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</si>
  <si>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</si>
  <si>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</si>
  <si>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</si>
  <si>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</si>
  <si>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</si>
  <si>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</si>
  <si>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</si>
  <si>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</si>
  <si>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</si>
  <si>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</si>
  <si>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</si>
  <si>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</si>
  <si>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</si>
  <si>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</si>
  <si>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</si>
  <si>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</si>
  <si>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</si>
  <si>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</si>
  <si>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</si>
  <si>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</si>
  <si>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</si>
  <si>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</si>
  <si>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</si>
  <si>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</si>
  <si>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</si>
  <si>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</si>
  <si>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</si>
  <si>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</si>
  <si>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</si>
  <si>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</si>
  <si>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</si>
  <si>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</si>
  <si>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</si>
  <si>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</si>
  <si>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</si>
  <si>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</si>
  <si>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</si>
  <si>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</si>
  <si>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</si>
  <si>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</si>
  <si>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</si>
  <si>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</si>
  <si>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</si>
  <si>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</si>
  <si>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</si>
  <si>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</si>
  <si>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</si>
  <si>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</si>
  <si>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</si>
  <si>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</si>
  <si>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</si>
  <si>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</si>
  <si>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</si>
  <si>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</si>
  <si>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</si>
  <si>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</si>
  <si>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</si>
  <si>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</si>
  <si>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</si>
  <si>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</si>
  <si>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</si>
  <si>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</si>
  <si>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</si>
  <si>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</si>
  <si>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</si>
  <si>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</si>
  <si>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</si>
  <si>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</si>
  <si>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</si>
  <si>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</si>
  <si>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</si>
  <si>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</si>
  <si>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</si>
  <si>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</si>
  <si>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</si>
  <si>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</si>
  <si>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</si>
  <si>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</si>
  <si>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</si>
  <si>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</si>
  <si>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</si>
  <si>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</si>
  <si>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</si>
  <si>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</si>
  <si>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</si>
  <si>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</si>
  <si>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</si>
  <si>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</si>
  <si>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</si>
  <si>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</si>
  <si>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</si>
  <si>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</si>
  <si>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</si>
  <si>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</si>
  <si>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</si>
  <si>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</si>
  <si>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</si>
  <si>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</si>
  <si>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</si>
  <si>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</si>
  <si>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</si>
  <si>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</si>
  <si>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</si>
  <si>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</si>
  <si>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</si>
  <si>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</si>
  <si>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</si>
  <si>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</si>
  <si>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</si>
  <si>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</si>
  <si>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</si>
  <si>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</si>
  <si>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</si>
  <si>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</si>
  <si>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</si>
  <si>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</si>
  <si>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</si>
  <si>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</si>
  <si>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</si>
  <si>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</si>
  <si>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</si>
  <si>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</si>
  <si>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</si>
  <si>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</si>
  <si>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</si>
  <si>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</si>
  <si>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</si>
  <si>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</si>
  <si>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</si>
  <si>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</si>
  <si>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</si>
  <si>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</si>
  <si>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</si>
  <si>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</si>
  <si>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</si>
  <si>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</si>
  <si>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</si>
  <si>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</si>
  <si>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</si>
  <si>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</si>
  <si>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</si>
  <si>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</si>
  <si>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</si>
  <si>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</si>
  <si>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</si>
  <si>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</si>
  <si>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</si>
  <si>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</si>
  <si>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</si>
  <si>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</si>
  <si>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</si>
  <si>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</si>
  <si>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</si>
  <si>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</si>
  <si>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</si>
  <si>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</si>
  <si>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</si>
  <si>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</si>
  <si>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</si>
  <si>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</si>
  <si>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</si>
  <si>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</si>
  <si>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</si>
  <si>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</si>
  <si>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</si>
  <si>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</si>
  <si>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</si>
  <si>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</si>
  <si>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</si>
  <si>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</si>
  <si>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</si>
  <si>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</si>
  <si>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</si>
  <si>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</si>
  <si>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</si>
  <si>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</si>
  <si>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</si>
  <si>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</si>
  <si>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</si>
  <si>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</si>
  <si>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</si>
  <si>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</si>
  <si>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</si>
  <si>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</si>
  <si>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</si>
  <si>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</si>
  <si>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</si>
  <si>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</si>
  <si>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</si>
  <si>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</si>
  <si>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</si>
  <si>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</si>
  <si>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</si>
  <si>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</si>
  <si>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</si>
  <si>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</si>
  <si>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</si>
  <si>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</si>
  <si>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</si>
  <si>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</si>
  <si>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</si>
  <si>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</si>
  <si>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</si>
  <si>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</si>
  <si>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</si>
  <si>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</si>
  <si>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</si>
  <si>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</si>
  <si>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</si>
  <si>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</si>
  <si>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</si>
  <si>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</si>
  <si>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</si>
  <si>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</si>
  <si>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</si>
  <si>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</si>
  <si>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</si>
  <si>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</si>
  <si>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</si>
  <si>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</si>
  <si>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</si>
  <si>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</si>
  <si>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</si>
  <si>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</si>
  <si>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</si>
  <si>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</si>
  <si>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</si>
  <si>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</si>
  <si>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</si>
  <si>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</si>
  <si>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</si>
  <si>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</si>
  <si>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</si>
  <si>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</si>
  <si>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</si>
  <si>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</si>
  <si>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</si>
  <si>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</si>
  <si>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</si>
  <si>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</si>
  <si>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</si>
  <si>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</si>
  <si>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</si>
  <si>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</si>
  <si>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</si>
  <si>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</si>
  <si>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</si>
  <si>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</si>
  <si>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</si>
  <si>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</si>
  <si>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</si>
  <si>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</si>
  <si>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</si>
  <si>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</si>
  <si>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</si>
  <si>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</si>
  <si>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</si>
  <si>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</si>
  <si>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</si>
  <si>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</si>
  <si>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</si>
  <si>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</si>
  <si>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</si>
  <si>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</si>
  <si>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</si>
  <si>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</si>
  <si>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</si>
  <si>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</si>
  <si>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</si>
  <si>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</si>
  <si>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</si>
  <si>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</si>
  <si>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</si>
  <si>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</si>
  <si>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</si>
  <si>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</si>
  <si>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</si>
  <si>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</si>
  <si>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</si>
  <si>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</si>
  <si>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</si>
  <si>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</si>
  <si>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</si>
  <si>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</si>
  <si>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</si>
  <si>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</si>
  <si>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</si>
  <si>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</si>
  <si>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</si>
  <si>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</si>
  <si>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</si>
  <si>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</si>
  <si>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</si>
  <si>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</si>
  <si>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</si>
  <si>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</si>
  <si>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</si>
  <si>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</si>
  <si>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</si>
  <si>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</si>
  <si>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</si>
  <si>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</si>
  <si>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</si>
  <si>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</si>
  <si>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</si>
  <si>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</si>
  <si>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</si>
  <si>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</si>
  <si>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</si>
  <si>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</si>
  <si>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</si>
  <si>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</si>
  <si>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</si>
  <si>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</si>
  <si>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</si>
  <si>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</si>
  <si>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</si>
  <si>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</si>
  <si>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</si>
  <si>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</si>
  <si>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</si>
  <si>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</si>
  <si>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</si>
  <si>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</si>
  <si>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</si>
  <si>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</si>
  <si>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</si>
  <si>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</si>
  <si>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</si>
  <si>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</si>
  <si>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</si>
  <si>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</si>
  <si>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</si>
  <si>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</si>
  <si>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</si>
  <si>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</si>
  <si>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</si>
  <si>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</si>
  <si>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</si>
  <si>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</si>
  <si>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</si>
  <si>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</si>
  <si>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</si>
  <si>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</si>
  <si>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</si>
  <si>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</si>
  <si>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</si>
  <si>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</si>
  <si>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</si>
  <si>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</si>
  <si>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</si>
  <si>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</si>
  <si>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</si>
  <si>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</si>
  <si>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</si>
  <si>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</si>
  <si>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</si>
  <si>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</si>
  <si>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</si>
  <si>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</si>
  <si>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</si>
  <si>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</si>
  <si>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</si>
  <si>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</si>
  <si>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</si>
  <si>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</si>
  <si>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</si>
  <si>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</si>
  <si>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</si>
  <si>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</si>
  <si>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</si>
  <si>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</si>
  <si>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</si>
  <si>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</si>
  <si>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</si>
  <si>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</si>
  <si>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</si>
  <si>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</si>
  <si>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</si>
  <si>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</si>
  <si>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</si>
  <si>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</si>
  <si>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</si>
  <si>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</si>
  <si>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</si>
  <si>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</si>
  <si>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</si>
  <si>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</si>
  <si>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</si>
  <si>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</si>
  <si>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</si>
  <si>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</si>
  <si>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</si>
  <si>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</si>
  <si>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</si>
  <si>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</si>
  <si>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</si>
  <si>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</si>
  <si>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</si>
  <si>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</si>
  <si>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</si>
  <si>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</si>
  <si>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</si>
  <si>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</si>
  <si>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</si>
  <si>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</si>
  <si>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</si>
  <si>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</si>
  <si>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</si>
  <si>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</si>
  <si>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</si>
  <si>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</si>
  <si>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</si>
  <si>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</si>
  <si>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</si>
  <si>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</si>
  <si>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</si>
  <si>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</si>
  <si>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</si>
  <si>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</si>
  <si>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</si>
  <si>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</si>
  <si>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</si>
  <si>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</si>
  <si>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</si>
  <si>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</si>
  <si>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</si>
  <si>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</si>
  <si>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</si>
  <si>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</si>
  <si>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</si>
  <si>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</si>
  <si>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</si>
  <si>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</si>
  <si>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</si>
  <si>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</si>
  <si>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</si>
  <si>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</si>
  <si>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</si>
  <si>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</si>
  <si>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</si>
  <si>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</si>
  <si>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</si>
  <si>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</si>
  <si>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</si>
  <si>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</si>
  <si>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</si>
  <si>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</si>
  <si>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</si>
  <si>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</si>
  <si>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</si>
  <si>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</si>
  <si>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</si>
  <si>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</si>
  <si>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</si>
  <si>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</si>
  <si>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</si>
  <si>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</si>
  <si>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</si>
  <si>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</si>
  <si>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</si>
  <si>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</si>
  <si>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</si>
  <si>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</si>
  <si>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</si>
  <si>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</si>
  <si>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</si>
  <si>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</si>
  <si>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</si>
  <si>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</si>
  <si>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</si>
  <si>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</si>
  <si>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</si>
  <si>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</si>
  <si>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</si>
  <si>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</si>
  <si>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</si>
  <si>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</si>
  <si>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</si>
  <si>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</si>
  <si>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</si>
  <si>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</si>
  <si>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</si>
  <si>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</si>
  <si>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</si>
  <si>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</si>
  <si>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</si>
  <si>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</si>
  <si>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</si>
  <si>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</si>
  <si>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</si>
  <si>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</si>
  <si>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</si>
  <si>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</si>
  <si>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</si>
  <si>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</si>
  <si>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</si>
  <si>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</si>
  <si>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</si>
  <si>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</si>
  <si>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</si>
  <si>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</si>
  <si>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</si>
  <si>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</si>
  <si>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</si>
  <si>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</si>
  <si>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</si>
  <si>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</si>
  <si>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</si>
  <si>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</si>
  <si>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</si>
  <si>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</si>
  <si>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</si>
  <si>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</si>
  <si>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</si>
  <si>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</si>
  <si>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</si>
  <si>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</si>
  <si>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</si>
  <si>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</si>
  <si>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</si>
  <si>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</si>
  <si>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</si>
  <si>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</si>
  <si>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</si>
  <si>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</si>
  <si>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</si>
  <si>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</si>
  <si>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</si>
  <si>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</si>
  <si>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</si>
  <si>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</si>
  <si>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</si>
  <si>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</si>
  <si>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</si>
  <si>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</si>
  <si>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</si>
  <si>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</si>
  <si>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</si>
  <si>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</si>
  <si>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</si>
  <si>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</si>
  <si>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</si>
  <si>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</si>
  <si>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</si>
  <si>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</si>
  <si>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</si>
  <si>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</si>
  <si>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</si>
  <si>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</si>
  <si>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</si>
  <si>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</si>
  <si>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</si>
  <si>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</si>
  <si>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</si>
  <si>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</si>
  <si>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</si>
  <si>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</si>
  <si>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</si>
  <si>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</si>
  <si>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</si>
  <si>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</si>
  <si>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</si>
  <si>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</si>
  <si>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</si>
  <si>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</si>
  <si>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</si>
  <si>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</si>
  <si>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</si>
  <si>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</si>
  <si>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</si>
  <si>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</si>
  <si>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</si>
  <si>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</si>
  <si>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</si>
  <si>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</si>
  <si>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</si>
  <si>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</si>
  <si>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</si>
  <si>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</si>
  <si>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</si>
  <si>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</si>
  <si>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</si>
  <si>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</si>
  <si>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</si>
  <si>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</si>
  <si>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</si>
  <si>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</si>
  <si>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</si>
  <si>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</si>
  <si>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</si>
  <si>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</si>
  <si>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</si>
  <si>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</si>
  <si>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</si>
  <si>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</si>
  <si>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</si>
  <si>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</si>
  <si>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</si>
  <si>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</si>
  <si>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</si>
  <si>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</si>
  <si>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</si>
  <si>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</si>
  <si>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</si>
  <si>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</si>
  <si>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</si>
  <si>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</si>
  <si>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</si>
  <si>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</si>
  <si>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</si>
  <si>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</si>
  <si>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</si>
  <si>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</si>
  <si>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</si>
  <si>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</si>
  <si>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</si>
  <si>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</si>
  <si>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</si>
  <si>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</si>
  <si>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</si>
  <si>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</si>
  <si>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</si>
  <si>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</si>
  <si>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</si>
  <si>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</si>
  <si>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</si>
  <si>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</si>
  <si>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</si>
  <si>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</si>
  <si>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</si>
  <si>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</si>
  <si>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</si>
  <si>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</si>
  <si>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</si>
  <si>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</si>
  <si>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</si>
  <si>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</si>
  <si>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</si>
  <si>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</si>
  <si>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</si>
  <si>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</si>
  <si>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</si>
  <si>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</si>
  <si>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</si>
  <si>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</si>
  <si>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</si>
  <si>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</si>
  <si>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</si>
  <si>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</si>
  <si>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</si>
  <si>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</si>
  <si>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</si>
  <si>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</si>
  <si>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</si>
  <si>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</si>
  <si>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</si>
  <si>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</si>
  <si>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</si>
  <si>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</si>
  <si>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</si>
  <si>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</si>
  <si>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</si>
  <si>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</si>
  <si>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</si>
  <si>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</si>
  <si>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</si>
  <si>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</si>
  <si>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</si>
  <si>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</si>
  <si>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</si>
  <si>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</si>
  <si>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</si>
  <si>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</si>
  <si>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</si>
  <si>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</si>
  <si>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</si>
  <si>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</si>
  <si>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</si>
  <si>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</si>
  <si>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</si>
  <si>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</si>
  <si>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</si>
  <si>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</si>
  <si>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</si>
  <si>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</si>
  <si>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</si>
  <si>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</si>
  <si>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</si>
  <si>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</si>
  <si>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</si>
  <si>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</si>
  <si>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</si>
  <si>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</si>
  <si>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</si>
  <si>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</si>
  <si>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</si>
  <si>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</si>
  <si>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</si>
  <si>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</si>
  <si>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</si>
  <si>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</si>
  <si>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</si>
  <si>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</si>
  <si>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</si>
  <si>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</si>
  <si>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</si>
  <si>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</si>
  <si>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</si>
  <si>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</si>
  <si>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</si>
  <si>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</si>
  <si>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</si>
  <si>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</si>
  <si>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</si>
  <si>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</si>
  <si>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</si>
  <si>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</si>
  <si>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</si>
  <si>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</si>
  <si>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</si>
  <si>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</si>
  <si>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</si>
  <si>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</si>
  <si>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</si>
  <si>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</si>
  <si>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</si>
  <si>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</si>
  <si>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</si>
  <si>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</si>
  <si>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</si>
  <si>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</si>
  <si>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</si>
  <si>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</si>
  <si>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</si>
  <si>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</si>
  <si>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</si>
  <si>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</si>
  <si>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</si>
  <si>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</si>
  <si>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</si>
  <si>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</si>
  <si>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</si>
  <si>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</si>
  <si>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</si>
  <si>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</si>
  <si>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</si>
  <si>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</si>
  <si>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</si>
  <si>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</si>
  <si>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</si>
  <si>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</si>
  <si>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</si>
  <si>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</si>
  <si>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</si>
  <si>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</si>
  <si>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</si>
  <si>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</si>
  <si>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</si>
  <si>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</si>
  <si>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</si>
  <si>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</si>
  <si>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</si>
  <si>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</si>
  <si>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</si>
  <si>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</si>
  <si>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</si>
  <si>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</si>
  <si>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</si>
  <si>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</si>
  <si>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</si>
  <si>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</si>
  <si>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</si>
  <si>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</si>
  <si>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</si>
  <si>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</si>
  <si>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</si>
  <si>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</si>
  <si>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</si>
  <si>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</si>
  <si>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</si>
  <si>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</si>
  <si>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</si>
  <si>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</si>
  <si>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</si>
  <si>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</si>
  <si>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</si>
  <si>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</si>
  <si>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</si>
  <si>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</si>
  <si>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</si>
  <si>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</si>
  <si>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</si>
  <si>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</si>
  <si>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</si>
  <si>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</si>
  <si>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</si>
  <si>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</si>
  <si>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</si>
  <si>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</si>
  <si>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</si>
  <si>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</si>
  <si>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</si>
  <si>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</si>
  <si>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</si>
  <si>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</si>
  <si>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</si>
  <si>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</si>
  <si>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</si>
  <si>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</si>
  <si>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</si>
  <si>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</si>
  <si>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</si>
  <si>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</si>
  <si>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</si>
  <si>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</si>
  <si>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</si>
  <si>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</si>
  <si>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</si>
  <si>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</si>
  <si>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</si>
  <si>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</si>
  <si>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</si>
  <si>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</si>
  <si>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</si>
  <si>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</si>
  <si>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</si>
  <si>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</si>
  <si>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</si>
  <si>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</si>
  <si>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</si>
  <si>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</si>
  <si>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</si>
  <si>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</si>
  <si>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</si>
  <si>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</si>
  <si>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</si>
  <si>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</si>
  <si>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</si>
  <si>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</si>
  <si>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</si>
  <si>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</si>
  <si>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</si>
  <si>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</si>
  <si>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</si>
  <si>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</si>
  <si>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</si>
  <si>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</si>
  <si>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</si>
  <si>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</si>
  <si>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</si>
  <si>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</si>
  <si>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</si>
  <si>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</si>
  <si>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</si>
  <si>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</si>
  <si>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</si>
  <si>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</si>
  <si>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</si>
  <si>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</si>
  <si>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</si>
  <si>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</si>
  <si>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</si>
  <si>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</si>
  <si>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</si>
  <si>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</si>
  <si>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</si>
  <si>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</si>
  <si>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</si>
  <si>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</si>
  <si>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</si>
  <si>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</si>
  <si>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</si>
  <si>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</si>
  <si>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</si>
  <si>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</si>
  <si>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</si>
  <si>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</si>
  <si>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</si>
  <si>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</si>
  <si>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</si>
  <si>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</si>
  <si>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</si>
  <si>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</si>
  <si>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</si>
  <si>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</si>
  <si>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</si>
  <si>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</si>
  <si>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</si>
  <si>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</si>
  <si>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</si>
  <si>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</si>
  <si>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</si>
  <si>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</si>
  <si>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</si>
  <si>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</si>
  <si>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</si>
  <si>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</si>
  <si>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</si>
  <si>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</si>
  <si>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</si>
  <si>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</si>
  <si>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</si>
  <si>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</si>
  <si>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</si>
  <si>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</si>
  <si>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</si>
  <si>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</si>
  <si>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</si>
  <si>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</si>
  <si>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</si>
  <si>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</si>
  <si>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</si>
  <si>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</si>
  <si>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</si>
  <si>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</si>
  <si>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</si>
  <si>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</si>
  <si>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</si>
  <si>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</si>
  <si>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</si>
  <si>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</si>
  <si>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</si>
  <si>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</si>
  <si>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</si>
  <si>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</si>
  <si>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</si>
  <si>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</si>
  <si>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</si>
  <si>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</si>
  <si>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</si>
  <si>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</si>
  <si>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</si>
  <si>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</si>
  <si>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</si>
  <si>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</si>
  <si>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</si>
  <si>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</si>
  <si>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</si>
  <si>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</si>
  <si>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</si>
  <si>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</si>
  <si>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</si>
  <si>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</si>
  <si>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</si>
  <si>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</si>
  <si>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</si>
  <si>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</si>
  <si>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</si>
  <si>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</si>
  <si>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</si>
  <si>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</si>
  <si>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</si>
  <si>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</si>
  <si>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</si>
  <si>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</si>
  <si>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</si>
  <si>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</si>
  <si>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</si>
  <si>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</si>
  <si>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</si>
  <si>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</si>
  <si>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</si>
  <si>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</si>
  <si>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</si>
  <si>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</si>
  <si>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</si>
  <si>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</si>
  <si>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</si>
  <si>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</si>
  <si>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</si>
  <si>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</si>
  <si>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</si>
  <si>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</si>
  <si>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</si>
  <si>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</si>
  <si>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</si>
  <si>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</si>
  <si>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</si>
  <si>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</si>
  <si>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</si>
  <si>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</si>
  <si>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</si>
  <si>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</si>
  <si>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</si>
  <si>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</si>
  <si>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</si>
  <si>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</si>
  <si>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</si>
  <si>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</si>
  <si>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</si>
  <si>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</si>
  <si>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</si>
  <si>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</si>
  <si>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</si>
  <si>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</si>
  <si>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</si>
  <si>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</si>
  <si>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</si>
  <si>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</si>
  <si>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</si>
  <si>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</si>
  <si>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</si>
  <si>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</si>
  <si>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</si>
  <si>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</si>
  <si>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</si>
  <si>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</si>
  <si>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</si>
  <si>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</si>
  <si>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</si>
  <si>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</si>
  <si>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</si>
  <si>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</si>
  <si>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</si>
  <si>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</si>
  <si>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</si>
  <si>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</si>
  <si>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</si>
  <si>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</si>
  <si>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</si>
  <si>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</si>
  <si>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</si>
  <si>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</si>
  <si>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</si>
  <si>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</si>
  <si>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</si>
  <si>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</si>
  <si>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</si>
  <si>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</si>
  <si>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</si>
  <si>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</si>
  <si>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</si>
  <si>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</si>
  <si>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</si>
  <si>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</si>
  <si>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</si>
  <si>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</si>
  <si>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</si>
  <si>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</si>
  <si>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</si>
  <si>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</si>
  <si>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</si>
  <si>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</si>
  <si>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</si>
  <si>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</si>
  <si>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</si>
  <si>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</si>
  <si>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</si>
  <si>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</si>
  <si>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</si>
  <si>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</si>
  <si>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</si>
  <si>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</si>
  <si>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</si>
  <si>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</si>
  <si>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</si>
  <si>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</si>
  <si>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</si>
  <si>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</si>
  <si>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</si>
  <si>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</si>
  <si>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</si>
  <si>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</si>
  <si>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</si>
  <si>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</si>
  <si>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</si>
  <si>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</si>
  <si>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</si>
  <si>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</si>
  <si>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</si>
  <si>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</si>
  <si>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</si>
  <si>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</si>
  <si>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</si>
  <si>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</si>
  <si>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</si>
  <si>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</si>
  <si>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</si>
  <si>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</si>
  <si>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</si>
  <si>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</si>
  <si>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</si>
  <si>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</si>
  <si>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</si>
  <si>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</si>
  <si>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</si>
  <si>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</si>
  <si>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</si>
  <si>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</si>
  <si>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</si>
  <si>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</si>
  <si>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</si>
  <si>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</si>
  <si>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</si>
  <si>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</si>
  <si>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</si>
  <si>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</si>
  <si>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</si>
  <si>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</si>
  <si>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</si>
  <si>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</si>
  <si>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</si>
  <si>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</si>
  <si>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</si>
  <si>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</si>
  <si>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</si>
  <si>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</si>
  <si>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</si>
  <si>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</si>
  <si>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</si>
  <si>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</si>
  <si>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</si>
  <si>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</si>
  <si>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</si>
  <si>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</si>
  <si>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</si>
  <si>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</si>
  <si>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</si>
  <si>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</si>
  <si>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</si>
  <si>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</si>
  <si>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</si>
  <si>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</si>
  <si>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</si>
  <si>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</si>
  <si>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</si>
  <si>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</si>
  <si>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</si>
  <si>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</si>
  <si>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</si>
  <si>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</si>
  <si>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</si>
  <si>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</si>
  <si>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</si>
  <si>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</si>
  <si>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</si>
  <si>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</si>
  <si>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</si>
  <si>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</si>
  <si>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</si>
  <si>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</si>
  <si>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</si>
  <si>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</si>
  <si>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</si>
  <si>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</si>
  <si>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</si>
  <si>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</si>
  <si>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</si>
  <si>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</si>
  <si>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</si>
  <si>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</si>
  <si>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</si>
  <si>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</si>
  <si>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</si>
  <si>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</si>
  <si>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</si>
  <si>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</si>
  <si>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</si>
  <si>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</si>
  <si>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</si>
  <si>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</si>
  <si>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</si>
  <si>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</si>
  <si>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</si>
  <si>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</si>
  <si>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</si>
  <si>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</si>
  <si>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</si>
  <si>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</si>
  <si>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</si>
  <si>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</si>
  <si>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</si>
  <si>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</si>
  <si>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</si>
  <si>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</si>
  <si>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</si>
  <si>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</si>
  <si>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</si>
  <si>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</si>
  <si>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</si>
  <si>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</si>
  <si>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</si>
  <si>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</si>
  <si>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</si>
  <si>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</si>
  <si>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</si>
  <si>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</si>
  <si>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</si>
  <si>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</si>
  <si>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</si>
  <si>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</si>
  <si>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</si>
  <si>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</si>
  <si>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</si>
  <si>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</si>
  <si>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</si>
  <si>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</si>
  <si>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</si>
  <si>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</si>
  <si>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</si>
  <si>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</si>
  <si>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</si>
  <si>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</si>
  <si>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</si>
  <si>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</si>
  <si>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</si>
  <si>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</si>
  <si>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</si>
  <si>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</si>
  <si>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</si>
  <si>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</si>
  <si>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</si>
  <si>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</si>
  <si>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</si>
  <si>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</si>
  <si>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</si>
  <si>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</si>
  <si>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</si>
  <si>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</si>
  <si>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</si>
  <si>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</si>
  <si>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</si>
  <si>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</si>
  <si>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</si>
  <si>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</si>
  <si>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</si>
  <si>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</si>
  <si>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</si>
  <si>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</si>
  <si>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</si>
  <si>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</si>
  <si>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</si>
  <si>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</si>
  <si>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</si>
  <si>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</si>
  <si>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</si>
  <si>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</si>
  <si>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</si>
  <si>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</si>
  <si>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</si>
  <si>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</si>
  <si>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</si>
  <si>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</si>
  <si>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</si>
  <si>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</si>
  <si>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</si>
  <si>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</si>
  <si>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</si>
  <si>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</si>
  <si>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</si>
  <si>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</si>
  <si>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</si>
  <si>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</si>
  <si>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</si>
  <si>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</si>
  <si>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</si>
  <si>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</si>
  <si>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</si>
  <si>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</si>
  <si>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</si>
  <si>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</si>
  <si>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</si>
  <si>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</si>
  <si>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</si>
  <si>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</si>
  <si>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</si>
  <si>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</si>
  <si>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</si>
  <si>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</si>
  <si>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</si>
  <si>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</si>
  <si>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</si>
  <si>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</si>
  <si>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</si>
  <si>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</si>
  <si>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</si>
  <si>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</si>
  <si>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</si>
  <si>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</si>
  <si>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</si>
  <si>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</si>
  <si>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</si>
  <si>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</si>
  <si>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</si>
  <si>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</si>
  <si>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</si>
  <si>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</si>
  <si>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</si>
  <si>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</si>
  <si>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</si>
  <si>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</si>
  <si>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</si>
  <si>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</si>
  <si>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</si>
  <si>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</si>
  <si>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</si>
  <si>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</si>
  <si>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</si>
  <si>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</si>
  <si>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</si>
  <si>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</si>
  <si>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</si>
  <si>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</si>
  <si>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</si>
  <si>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</si>
  <si>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</si>
  <si>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</si>
  <si>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</si>
  <si>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</si>
  <si>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</si>
  <si>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</si>
  <si>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</si>
  <si>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</si>
  <si>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</si>
  <si>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</si>
  <si>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</si>
  <si>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</si>
  <si>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</si>
  <si>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</si>
  <si>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</si>
  <si>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</si>
  <si>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</si>
  <si>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</si>
  <si>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</si>
  <si>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</si>
  <si>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</si>
  <si>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</si>
  <si>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</si>
  <si>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</si>
  <si>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</si>
  <si>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</si>
  <si>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</si>
  <si>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</si>
  <si>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</si>
  <si>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</si>
  <si>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</si>
  <si>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</si>
  <si>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</si>
  <si>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</si>
  <si>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</si>
  <si>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</si>
  <si>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</si>
  <si>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</si>
  <si>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</si>
  <si>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</si>
  <si>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</si>
  <si>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</si>
  <si>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</si>
  <si>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</si>
  <si>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</si>
  <si>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</si>
  <si>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</si>
  <si>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</si>
  <si>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</si>
  <si>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</si>
  <si>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</si>
  <si>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</si>
  <si>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</si>
  <si>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</si>
  <si>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</si>
  <si>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</si>
  <si>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</si>
  <si>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</si>
  <si>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</si>
  <si>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</si>
  <si>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</si>
  <si>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</si>
  <si>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</si>
  <si>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</si>
  <si>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</si>
  <si>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</si>
  <si>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</si>
  <si>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</si>
  <si>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</si>
  <si>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</si>
  <si>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</si>
  <si>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</si>
  <si>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</si>
  <si>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</si>
  <si>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</si>
  <si>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</si>
  <si>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</si>
  <si>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</si>
  <si>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</si>
  <si>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</si>
  <si>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</si>
  <si>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</si>
  <si>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</si>
  <si>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</si>
  <si>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</si>
  <si>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</si>
  <si>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</si>
  <si>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</si>
  <si>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</si>
  <si>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</si>
  <si>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</si>
  <si>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</si>
  <si>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</si>
  <si>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</si>
  <si>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</si>
  <si>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</si>
  <si>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</si>
  <si>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</si>
  <si>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</si>
  <si>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</si>
  <si>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</si>
  <si>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</si>
  <si>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</si>
  <si>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</si>
  <si>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</si>
  <si>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</si>
  <si>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</si>
  <si>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</si>
  <si>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</si>
  <si>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</si>
  <si>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</si>
  <si>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</si>
  <si>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</si>
  <si>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</si>
  <si>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</si>
  <si>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</si>
  <si>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</si>
  <si>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</si>
  <si>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</si>
  <si>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</si>
  <si>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</si>
  <si>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</si>
  <si>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</si>
  <si>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</si>
  <si>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</si>
  <si>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</si>
  <si>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</si>
  <si>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</si>
  <si>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</si>
  <si>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</si>
  <si>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</si>
  <si>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</si>
  <si>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</si>
  <si>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</si>
  <si>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</si>
  <si>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</si>
  <si>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</si>
  <si>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</si>
  <si>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</si>
  <si>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</si>
  <si>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</si>
  <si>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</si>
  <si>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</si>
  <si>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</si>
  <si>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</si>
  <si>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</si>
  <si>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</si>
  <si>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</si>
  <si>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</si>
  <si>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</si>
  <si>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</si>
  <si>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</si>
  <si>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</si>
  <si>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</si>
  <si>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</si>
  <si>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</si>
  <si>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</si>
  <si>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</si>
  <si>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</si>
  <si>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</si>
  <si>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</si>
  <si>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</si>
  <si>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</si>
  <si>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</si>
  <si>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</si>
  <si>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</si>
  <si>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</si>
  <si>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</si>
  <si>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</si>
  <si>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</si>
  <si>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</si>
  <si>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</si>
  <si>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</si>
  <si>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</si>
  <si>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</si>
  <si>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</si>
  <si>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</si>
  <si>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</si>
  <si>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</si>
  <si>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</si>
  <si>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</si>
  <si>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</si>
  <si>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</si>
  <si>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</si>
  <si>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</si>
  <si>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</si>
  <si>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</si>
  <si>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</si>
  <si>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</si>
  <si>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</si>
  <si>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</si>
  <si>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</si>
  <si>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</si>
  <si>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</si>
  <si>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</si>
  <si>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</si>
  <si>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</si>
  <si>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</si>
  <si>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</si>
  <si>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</si>
  <si>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</si>
  <si>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</si>
  <si>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</si>
  <si>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</si>
  <si>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</si>
  <si>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</si>
  <si>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</si>
  <si>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</si>
  <si>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</si>
  <si>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</si>
  <si>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</si>
  <si>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</si>
  <si>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</si>
  <si>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</si>
  <si>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</si>
  <si>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</si>
  <si>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</si>
  <si>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</si>
  <si>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</si>
  <si>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</si>
  <si>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</si>
  <si>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</si>
  <si>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</si>
  <si>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</si>
  <si>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</si>
  <si>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</si>
  <si>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</si>
  <si>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</si>
  <si>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</si>
  <si>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</si>
  <si>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</si>
  <si>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</si>
  <si>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</si>
  <si>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</si>
  <si>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</si>
  <si>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</si>
  <si>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</si>
  <si>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</si>
  <si>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</si>
  <si>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</si>
  <si>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</si>
  <si>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</si>
  <si>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</si>
  <si>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</si>
  <si>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</si>
  <si>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</si>
  <si>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</si>
  <si>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</si>
  <si>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</si>
  <si>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</si>
  <si>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</si>
  <si>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</si>
  <si>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</si>
  <si>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</si>
  <si>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</si>
  <si>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</si>
  <si>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</si>
  <si>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</si>
  <si>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</si>
  <si>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</si>
  <si>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</si>
  <si>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</si>
  <si>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</si>
  <si>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</si>
  <si>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</si>
  <si>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</si>
  <si>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</si>
  <si>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</si>
  <si>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</si>
  <si>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</si>
  <si>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</si>
  <si>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</si>
  <si>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</si>
  <si>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</si>
  <si>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</si>
  <si>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</si>
  <si>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</si>
  <si>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</si>
  <si>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</si>
  <si>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</si>
  <si>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</si>
  <si>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</si>
  <si>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</si>
  <si>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</si>
  <si>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</si>
  <si>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</si>
  <si>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</si>
  <si>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</si>
  <si>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</si>
  <si>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</si>
  <si>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</si>
  <si>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</si>
  <si>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</si>
  <si>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</si>
  <si>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</si>
  <si>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</si>
  <si>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</si>
  <si>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</si>
  <si>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</si>
  <si>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</si>
  <si>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</si>
  <si>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</si>
  <si>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</si>
  <si>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</si>
  <si>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</si>
  <si>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</si>
  <si>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</si>
  <si>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</si>
  <si>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</si>
  <si>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</si>
  <si>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</si>
  <si>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</si>
  <si>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</si>
  <si>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</si>
  <si>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</si>
  <si>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</si>
  <si>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</si>
  <si>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</si>
  <si>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</si>
  <si>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</si>
  <si>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</si>
  <si>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</si>
  <si>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</si>
  <si>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</si>
  <si>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</si>
  <si>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</si>
  <si>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</si>
  <si>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</si>
  <si>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</si>
  <si>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</si>
  <si>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</si>
  <si>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</si>
  <si>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</si>
  <si>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</si>
  <si>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</si>
  <si>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</si>
  <si>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</si>
  <si>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</si>
  <si>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</si>
  <si>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</si>
  <si>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</si>
  <si>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</si>
  <si>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</si>
  <si>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</si>
  <si>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</si>
  <si>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</si>
  <si>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</si>
  <si>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</si>
  <si>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</si>
  <si>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</si>
  <si>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</si>
  <si>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</si>
  <si>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</si>
  <si>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</si>
  <si>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</si>
  <si>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</si>
  <si>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</si>
  <si>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</si>
  <si>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</si>
  <si>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</si>
  <si>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</si>
  <si>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</si>
  <si>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</si>
  <si>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</si>
  <si>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</si>
  <si>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</si>
  <si>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</si>
  <si>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</si>
  <si>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</si>
  <si>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</si>
  <si>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</si>
  <si>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</si>
  <si>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</si>
  <si>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</si>
  <si>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</si>
  <si>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</si>
  <si>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</si>
  <si>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</si>
  <si>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</si>
  <si>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</si>
  <si>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</si>
  <si>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</si>
  <si>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</si>
  <si>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</si>
  <si>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</si>
  <si>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</si>
  <si>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</si>
  <si>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</si>
  <si>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</si>
  <si>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</si>
  <si>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</si>
  <si>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</si>
  <si>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</si>
  <si>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</si>
  <si>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</si>
  <si>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</si>
  <si>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</si>
  <si>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</si>
  <si>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</si>
  <si>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</si>
  <si>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</si>
  <si>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</si>
  <si>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</si>
  <si>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</si>
  <si>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</si>
  <si>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</si>
  <si>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</si>
  <si>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</si>
  <si>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</si>
  <si>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</si>
  <si>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</si>
  <si>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</si>
  <si>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</si>
  <si>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</si>
  <si>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</si>
  <si>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</si>
  <si>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</si>
  <si>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</si>
  <si>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</si>
  <si>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</si>
  <si>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</si>
  <si>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</si>
  <si>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</si>
  <si>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</si>
  <si>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</si>
  <si>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</si>
  <si>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</si>
  <si>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</si>
  <si>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</si>
  <si>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</si>
  <si>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</si>
  <si>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</si>
  <si>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</si>
  <si>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</si>
  <si>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</si>
  <si>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</si>
  <si>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</si>
  <si>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</si>
  <si>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</si>
  <si>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</si>
  <si>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</si>
  <si>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</si>
  <si>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</si>
  <si>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</si>
  <si>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</si>
  <si>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</si>
  <si>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</si>
  <si>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</si>
  <si>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</si>
  <si>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</si>
  <si>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</si>
  <si>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</si>
  <si>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</si>
  <si>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</si>
  <si>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</si>
  <si>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</si>
  <si>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</si>
  <si>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</si>
  <si>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</si>
  <si>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</si>
  <si>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</si>
  <si>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</si>
  <si>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</si>
  <si>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</si>
  <si>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</si>
  <si>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</si>
  <si>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</si>
  <si>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</si>
  <si>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</si>
  <si>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</si>
  <si>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</si>
  <si>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</si>
  <si>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</si>
  <si>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</si>
  <si>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</si>
  <si>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</si>
  <si>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</si>
  <si>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</si>
  <si>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</si>
  <si>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</si>
  <si>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</si>
  <si>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</si>
  <si>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</si>
  <si>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</si>
  <si>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</si>
  <si>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</si>
  <si>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</si>
  <si>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</si>
  <si>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</si>
  <si>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</si>
  <si>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</si>
  <si>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</si>
  <si>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</si>
  <si>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</si>
  <si>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</si>
  <si>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</si>
  <si>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</si>
  <si>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</si>
  <si>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</si>
  <si>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</si>
  <si>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</si>
  <si>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</si>
  <si>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</si>
  <si>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</si>
  <si>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</si>
  <si>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</si>
  <si>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</si>
  <si>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</si>
  <si>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</si>
  <si>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</si>
  <si>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</si>
  <si>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</si>
  <si>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</si>
  <si>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</si>
  <si>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</si>
  <si>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</si>
  <si>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</si>
  <si>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</si>
  <si>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</si>
  <si>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</si>
  <si>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</si>
  <si>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</si>
  <si>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</si>
  <si>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</si>
  <si>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</si>
  <si>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</si>
  <si>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</si>
  <si>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</si>
  <si>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</si>
  <si>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</si>
  <si>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</si>
  <si>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</si>
  <si>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</si>
  <si>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</si>
  <si>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</si>
  <si>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</si>
  <si>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</si>
  <si>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</si>
  <si>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</si>
  <si>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</si>
  <si>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</si>
  <si>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</si>
  <si>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</si>
  <si>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</si>
  <si>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</si>
  <si>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</si>
  <si>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</si>
  <si>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</si>
  <si>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</si>
  <si>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</si>
  <si>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</si>
  <si>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</si>
  <si>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</si>
  <si>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</si>
  <si>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</si>
  <si>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</si>
  <si>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</si>
  <si>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</si>
  <si>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</si>
  <si>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</si>
  <si>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</si>
  <si>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</si>
  <si>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</si>
  <si>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</si>
  <si>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</si>
  <si>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</si>
  <si>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</si>
  <si>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</si>
  <si>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</si>
  <si>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</si>
  <si>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</si>
  <si>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</si>
  <si>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</si>
  <si>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</si>
  <si>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</si>
  <si>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</si>
  <si>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</si>
  <si>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</si>
  <si>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</si>
  <si>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</si>
  <si>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</si>
  <si>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</si>
  <si>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</si>
  <si>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</si>
  <si>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</si>
  <si>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</si>
  <si>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</si>
  <si>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</si>
  <si>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</si>
  <si>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</si>
  <si>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</si>
  <si>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</si>
  <si>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</si>
  <si>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</si>
  <si>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</si>
  <si>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</si>
  <si>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</si>
  <si>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</si>
  <si>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</si>
  <si>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</si>
  <si>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</si>
  <si>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</si>
  <si>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</si>
  <si>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</si>
  <si>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</si>
  <si>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</si>
  <si>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</si>
  <si>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</si>
  <si>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</si>
  <si>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</si>
  <si>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</si>
  <si>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</si>
  <si>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</si>
  <si>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</si>
  <si>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</si>
  <si>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</si>
  <si>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</si>
  <si>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</si>
  <si>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</si>
  <si>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</si>
  <si>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</si>
  <si>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</si>
  <si>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</si>
  <si>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</si>
  <si>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</si>
  <si>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</si>
  <si>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</si>
  <si>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</si>
  <si>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</si>
  <si>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</si>
  <si>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</si>
  <si>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</si>
  <si>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</si>
  <si>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</si>
  <si>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</si>
  <si>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</si>
  <si>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</si>
  <si>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</si>
  <si>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</si>
  <si>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</si>
  <si>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</si>
  <si>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</si>
  <si>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</si>
  <si>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</si>
  <si>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</si>
  <si>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</si>
  <si>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</si>
  <si>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</si>
  <si>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</si>
  <si>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</si>
  <si>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</si>
  <si>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</si>
  <si>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</si>
  <si>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</si>
  <si>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</si>
  <si>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</si>
  <si>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</si>
  <si>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</si>
  <si>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</si>
  <si>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</si>
  <si>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</si>
  <si>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</si>
  <si>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</si>
  <si>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</si>
  <si>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</si>
  <si>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</si>
  <si>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</si>
  <si>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</si>
  <si>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</si>
  <si>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</si>
  <si>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</si>
  <si>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</si>
  <si>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</si>
  <si>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</si>
  <si>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</si>
  <si>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</si>
  <si>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</si>
  <si>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</si>
  <si>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</si>
  <si>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</si>
  <si>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</si>
  <si>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</si>
  <si>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</si>
  <si>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</si>
  <si>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</si>
  <si>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</si>
  <si>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</si>
  <si>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</si>
  <si>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</si>
  <si>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</si>
  <si>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</si>
  <si>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</si>
  <si>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</si>
  <si>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</si>
  <si>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</si>
  <si>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</si>
  <si>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</si>
  <si>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</si>
  <si>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</si>
  <si>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</si>
  <si>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</si>
  <si>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</si>
  <si>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</si>
  <si>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</si>
  <si>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</si>
  <si>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</si>
  <si>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</si>
  <si>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</si>
  <si>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</si>
  <si>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</si>
  <si>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</si>
  <si>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</si>
  <si>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</si>
  <si>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</si>
  <si>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</si>
  <si>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</si>
  <si>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</si>
  <si>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</si>
  <si>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</si>
  <si>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</si>
  <si>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</si>
  <si>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</si>
  <si>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</si>
  <si>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</si>
  <si>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</si>
  <si>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</si>
  <si>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</si>
  <si>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</si>
  <si>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</si>
  <si>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</si>
  <si>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</si>
  <si>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</si>
  <si>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</si>
  <si>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</si>
  <si>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</si>
  <si>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</si>
  <si>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</si>
  <si>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</si>
  <si>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</si>
  <si>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</si>
  <si>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</si>
  <si>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</si>
  <si>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</si>
  <si>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</si>
  <si>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</si>
  <si>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</si>
  <si>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</si>
  <si>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</si>
  <si>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</si>
  <si>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</si>
  <si>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</si>
  <si>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</si>
  <si>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</si>
  <si>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</si>
  <si>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</si>
  <si>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</si>
  <si>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</si>
  <si>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</si>
  <si>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</si>
  <si>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</si>
  <si>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</si>
  <si>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</si>
  <si>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</si>
  <si>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</si>
  <si>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</si>
  <si>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</si>
  <si>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</si>
  <si>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</si>
  <si>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</si>
  <si>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</si>
  <si>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</si>
  <si>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</si>
  <si>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</si>
  <si>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</si>
  <si>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</si>
  <si>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</si>
  <si>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</si>
  <si>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</si>
  <si>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</si>
  <si>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</si>
  <si>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</si>
  <si>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</si>
  <si>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</si>
  <si>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</si>
  <si>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</si>
  <si>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</si>
  <si>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</si>
  <si>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</si>
  <si>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</si>
  <si>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</si>
  <si>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</si>
  <si>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</si>
  <si>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</si>
  <si>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</si>
  <si>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</si>
  <si>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</si>
  <si>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</si>
  <si>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</si>
  <si>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</si>
  <si>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</si>
  <si>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</si>
  <si>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</si>
  <si>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</si>
  <si>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</si>
  <si>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</si>
  <si>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</si>
  <si>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</si>
  <si>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</si>
  <si>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</si>
  <si>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</si>
  <si>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</si>
  <si>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</si>
  <si>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</si>
  <si>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</si>
  <si>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</si>
  <si>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</si>
  <si>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</si>
  <si>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</si>
  <si>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</si>
  <si>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</si>
  <si>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</si>
  <si>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</si>
  <si>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</si>
  <si>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</si>
  <si>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</si>
  <si>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</si>
  <si>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</si>
  <si>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</si>
  <si>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</si>
  <si>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</si>
  <si>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</si>
  <si>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</si>
  <si>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</si>
  <si>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</si>
  <si>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</si>
  <si>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</si>
  <si>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</si>
  <si>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</si>
  <si>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</si>
  <si>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</si>
  <si>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</si>
  <si>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</si>
  <si>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</si>
  <si>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</si>
  <si>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</si>
  <si>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</si>
  <si>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</si>
  <si>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</si>
  <si>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</si>
  <si>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</si>
  <si>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</si>
  <si>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</si>
  <si>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</si>
  <si>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</si>
  <si>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</si>
  <si>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</si>
  <si>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</si>
  <si>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</si>
  <si>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</si>
  <si>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</si>
  <si>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</si>
  <si>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</si>
  <si>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</si>
  <si>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</si>
  <si>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</si>
  <si>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</si>
  <si>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</si>
  <si>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</si>
  <si>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</si>
  <si>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</si>
  <si>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</si>
  <si>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</si>
  <si>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</si>
  <si>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</si>
  <si>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</si>
  <si>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</si>
  <si>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</si>
  <si>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</si>
  <si>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</si>
  <si>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</si>
  <si>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</si>
  <si>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</si>
  <si>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</si>
  <si>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</si>
  <si>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</si>
  <si>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</si>
  <si>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</si>
  <si>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</si>
  <si>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</si>
  <si>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</si>
  <si>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</si>
  <si>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</si>
  <si>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</si>
  <si>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</si>
  <si>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</si>
  <si>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</si>
  <si>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</si>
  <si>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</si>
  <si>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</si>
  <si>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</si>
  <si>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</si>
  <si>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</si>
  <si>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</si>
  <si>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</si>
  <si>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</si>
  <si>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</si>
  <si>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</si>
  <si>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</si>
  <si>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</si>
  <si>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</si>
  <si>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</si>
  <si>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</si>
  <si>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</si>
  <si>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</si>
  <si>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</si>
  <si>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</si>
  <si>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</si>
  <si>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</si>
  <si>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</si>
  <si>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</si>
  <si>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</si>
  <si>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</si>
  <si>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</si>
  <si>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</si>
  <si>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</si>
  <si>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</si>
  <si>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</si>
  <si>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</si>
  <si>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</si>
  <si>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</si>
  <si>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</si>
  <si>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</si>
  <si>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</si>
  <si>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</si>
  <si>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</si>
  <si>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</si>
  <si>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</si>
  <si>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</si>
  <si>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</si>
  <si>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</si>
  <si>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</si>
  <si>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</si>
  <si>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</si>
  <si>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</si>
  <si>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</si>
  <si>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</si>
  <si>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</si>
  <si>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</si>
  <si>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</si>
  <si>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</si>
  <si>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</si>
  <si>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</si>
  <si>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</si>
  <si>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</si>
  <si>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</si>
  <si>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</si>
  <si>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</si>
  <si>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</si>
  <si>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</si>
  <si>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</si>
  <si>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</si>
  <si>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</si>
  <si>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</si>
  <si>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</si>
  <si>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</si>
  <si>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</si>
  <si>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</si>
  <si>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</si>
  <si>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</si>
  <si>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</si>
  <si>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</si>
  <si>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</si>
  <si>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</si>
  <si>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</si>
  <si>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</si>
  <si>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</si>
  <si>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</si>
  <si>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</si>
  <si>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</si>
  <si>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</si>
  <si>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</si>
  <si>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</si>
  <si>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</si>
  <si>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</si>
  <si>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</si>
  <si>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</si>
  <si>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</si>
  <si>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</si>
  <si>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</si>
  <si>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</si>
  <si>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</si>
  <si>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</si>
  <si>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</si>
  <si>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</si>
  <si>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</si>
  <si>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</si>
  <si>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</si>
  <si>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</si>
  <si>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</si>
  <si>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</si>
  <si>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</si>
  <si>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</si>
  <si>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</si>
  <si>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</si>
  <si>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</si>
  <si>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</si>
  <si>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</si>
  <si>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</si>
  <si>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</si>
  <si>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</si>
  <si>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</si>
  <si>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</si>
  <si>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</si>
  <si>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</si>
  <si>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</si>
  <si>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</si>
  <si>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</si>
  <si>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</si>
  <si>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</si>
  <si>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</si>
  <si>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</si>
  <si>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</si>
  <si>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</si>
  <si>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</si>
  <si>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</si>
  <si>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</si>
  <si>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</si>
  <si>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</si>
  <si>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</si>
  <si>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</si>
  <si>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</si>
  <si>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</si>
  <si>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</si>
  <si>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</si>
  <si>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</si>
  <si>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</si>
  <si>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</si>
  <si>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</si>
  <si>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</si>
  <si>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</si>
  <si>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</si>
  <si>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</si>
  <si>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</si>
  <si>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</si>
  <si>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</si>
  <si>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</si>
  <si>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</si>
  <si>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</si>
  <si>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</si>
  <si>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</si>
  <si>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</si>
  <si>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</si>
  <si>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</si>
  <si>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</si>
  <si>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</si>
  <si>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</si>
  <si>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</si>
  <si>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</si>
  <si>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</si>
  <si>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</si>
  <si>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</si>
  <si>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</si>
  <si>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</si>
  <si>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</si>
  <si>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</si>
  <si>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</si>
  <si>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</si>
  <si>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</si>
  <si>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</si>
  <si>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</si>
  <si>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</si>
  <si>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</si>
  <si>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</si>
  <si>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</si>
  <si>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</si>
  <si>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</si>
  <si>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</si>
  <si>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</si>
  <si>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</si>
  <si>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</si>
  <si>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</si>
  <si>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</si>
  <si>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</si>
  <si>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</si>
  <si>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</si>
  <si>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</si>
  <si>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</si>
  <si>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</si>
  <si>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</si>
  <si>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</si>
  <si>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</si>
  <si>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</si>
  <si>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</si>
  <si>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</si>
  <si>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</si>
  <si>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</si>
  <si>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</si>
  <si>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</si>
  <si>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</si>
  <si>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</si>
  <si>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</si>
  <si>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</si>
  <si>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</si>
  <si>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</si>
  <si>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</si>
  <si>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</si>
  <si>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</si>
  <si>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</si>
  <si>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</si>
  <si>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</si>
  <si>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</si>
  <si>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</si>
  <si>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</si>
  <si>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</si>
  <si>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</si>
  <si>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</si>
  <si>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</si>
  <si>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</si>
  <si>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</si>
  <si>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</si>
  <si>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</si>
  <si>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</si>
  <si>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</si>
  <si>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</si>
  <si>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</si>
  <si>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</si>
  <si>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</si>
  <si>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</si>
  <si>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</si>
  <si>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</si>
  <si>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</si>
  <si>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</si>
  <si>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</si>
  <si>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</si>
  <si>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</si>
  <si>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</si>
  <si>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</si>
  <si>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</si>
  <si>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</si>
  <si>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</si>
  <si>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</si>
  <si>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</si>
  <si>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</si>
  <si>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</si>
  <si>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</si>
  <si>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</si>
  <si>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</si>
  <si>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</si>
  <si>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</si>
  <si>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</si>
  <si>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</si>
  <si>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</si>
  <si>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</si>
  <si>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</si>
  <si>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</si>
  <si>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</si>
  <si>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</si>
  <si>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</si>
  <si>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</si>
  <si>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</si>
  <si>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</si>
  <si>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</si>
  <si>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</si>
  <si>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</si>
  <si>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</si>
  <si>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</si>
  <si>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</si>
  <si>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</si>
  <si>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</si>
  <si>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</si>
  <si>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</si>
  <si>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</si>
  <si>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</si>
  <si>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</si>
  <si>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</si>
  <si>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</si>
  <si>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</si>
  <si>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</si>
  <si>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</si>
  <si>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</si>
  <si>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</si>
  <si>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</si>
  <si>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</si>
  <si>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</si>
  <si>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</si>
  <si>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</si>
  <si>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</si>
  <si>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</si>
  <si>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</si>
  <si>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</si>
  <si>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</si>
  <si>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</si>
  <si>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</si>
  <si>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</si>
  <si>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</si>
  <si>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</si>
  <si>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</si>
  <si>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</si>
  <si>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</si>
  <si>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</si>
  <si>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</si>
  <si>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</si>
  <si>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</si>
  <si>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</si>
  <si>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</si>
  <si>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</si>
  <si>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</si>
  <si>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</si>
  <si>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</si>
  <si>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</si>
  <si>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</si>
  <si>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</si>
  <si>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</si>
  <si>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</si>
  <si>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</si>
  <si>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</si>
  <si>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</si>
  <si>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</si>
  <si>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</si>
  <si>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</si>
  <si>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</si>
  <si>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</si>
  <si>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</si>
  <si>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</si>
  <si>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</si>
  <si>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</si>
  <si>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</si>
  <si>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</si>
  <si>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</si>
  <si>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</si>
  <si>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</si>
  <si>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</si>
  <si>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</si>
  <si>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</si>
  <si>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</si>
  <si>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</si>
  <si>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</si>
  <si>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</si>
  <si>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</si>
  <si>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</si>
  <si>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</si>
  <si>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</si>
  <si>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</si>
  <si>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</si>
  <si>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</si>
  <si>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</si>
  <si>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</si>
  <si>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</si>
  <si>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</si>
  <si>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</si>
  <si>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</si>
  <si>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</si>
  <si>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</si>
  <si>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</si>
  <si>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</si>
  <si>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</si>
  <si>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</si>
  <si>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</si>
  <si>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</si>
  <si>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</si>
  <si>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</si>
  <si>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</si>
  <si>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</si>
  <si>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</si>
  <si>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</si>
  <si>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</si>
  <si>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</si>
  <si>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</si>
  <si>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</si>
  <si>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</si>
  <si>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</si>
  <si>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</si>
  <si>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</si>
  <si>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</si>
  <si>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</si>
  <si>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</si>
  <si>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</si>
  <si>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</si>
  <si>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</si>
  <si>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</si>
  <si>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</si>
  <si>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</si>
  <si>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</si>
  <si>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</si>
  <si>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</si>
  <si>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</si>
  <si>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</si>
  <si>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</si>
  <si>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</si>
  <si>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</si>
  <si>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</si>
  <si>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</si>
  <si>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</si>
  <si>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</si>
  <si>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</si>
  <si>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</si>
  <si>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</si>
  <si>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</si>
  <si>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</si>
  <si>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</si>
  <si>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</si>
  <si>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</si>
  <si>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</si>
  <si>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</si>
  <si>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</si>
  <si>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</si>
  <si>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</si>
  <si>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</si>
  <si>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</si>
  <si>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</si>
  <si>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</si>
  <si>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</si>
  <si>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</si>
  <si>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</si>
  <si>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</si>
  <si>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</si>
  <si>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</si>
  <si>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</si>
  <si>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</si>
  <si>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</si>
  <si>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</si>
  <si>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</si>
  <si>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</si>
  <si>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</si>
  <si>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</si>
  <si>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</si>
  <si>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</si>
  <si>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</si>
  <si>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</si>
  <si>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</si>
  <si>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</si>
  <si>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</si>
  <si>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</si>
  <si>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</si>
  <si>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</si>
  <si>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</si>
  <si>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</si>
  <si>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</si>
  <si>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</si>
  <si>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</si>
  <si>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</si>
  <si>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</si>
  <si>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</si>
  <si>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</si>
  <si>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</si>
  <si>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</si>
  <si>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</si>
  <si>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</si>
  <si>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</si>
  <si>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</si>
  <si>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</si>
  <si>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</si>
  <si>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</si>
  <si>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</si>
  <si>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</si>
  <si>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</si>
  <si>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</si>
  <si>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</si>
  <si>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</si>
  <si>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</si>
  <si>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</si>
  <si>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</si>
  <si>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</si>
  <si>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</si>
  <si>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</si>
  <si>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</si>
  <si>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</si>
  <si>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</si>
  <si>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</si>
  <si>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</si>
  <si>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</si>
  <si>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</si>
  <si>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</si>
  <si>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</si>
  <si>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</si>
  <si>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</si>
  <si>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</si>
  <si>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</si>
  <si>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</si>
  <si>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</si>
  <si>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</si>
  <si>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</si>
  <si>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</si>
  <si>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</si>
  <si>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</si>
  <si>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</si>
  <si>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</si>
  <si>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</si>
  <si>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</si>
  <si>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</si>
  <si>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</si>
  <si>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</si>
  <si>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</si>
  <si>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</si>
  <si>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</si>
  <si>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</si>
  <si>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</si>
  <si>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</si>
  <si>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</si>
  <si>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</si>
  <si>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</si>
  <si>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</si>
  <si>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</si>
  <si>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</si>
  <si>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</si>
  <si>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</si>
  <si>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</si>
  <si>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</si>
  <si>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</si>
  <si>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</si>
  <si>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</si>
  <si>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</si>
  <si>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</si>
  <si>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</si>
  <si>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</si>
  <si>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</si>
  <si>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</si>
  <si>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</si>
  <si>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</si>
  <si>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</si>
  <si>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</si>
  <si>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</si>
  <si>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</si>
  <si>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</si>
  <si>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</si>
  <si>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</si>
  <si>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</si>
  <si>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</si>
  <si>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</si>
  <si>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</si>
  <si>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</si>
  <si>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</si>
  <si>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</si>
  <si>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</si>
  <si>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</si>
  <si>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</si>
  <si>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</si>
  <si>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</si>
  <si>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</si>
  <si>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</si>
  <si>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</si>
  <si>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</si>
  <si>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</si>
  <si>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</si>
  <si>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</si>
  <si>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</si>
  <si>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</si>
  <si>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</si>
  <si>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</si>
  <si>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</si>
  <si>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</si>
  <si>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</si>
  <si>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</si>
  <si>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</si>
  <si>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</si>
  <si>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</si>
  <si>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</si>
  <si>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</si>
  <si>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</si>
  <si>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</si>
  <si>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</si>
  <si>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</si>
  <si>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</si>
  <si>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</si>
  <si>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</si>
  <si>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</si>
  <si>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</si>
  <si>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</si>
  <si>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</si>
  <si>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</si>
  <si>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</si>
  <si>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</si>
  <si>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</si>
  <si>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</si>
  <si>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</si>
  <si>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</si>
  <si>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</si>
  <si>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</si>
  <si>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</si>
  <si>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</si>
  <si>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</si>
  <si>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</si>
  <si>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</si>
  <si>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</si>
  <si>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</si>
  <si>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</si>
  <si>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</si>
  <si>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</si>
  <si>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</si>
  <si>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</si>
  <si>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</si>
  <si>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</si>
  <si>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</si>
  <si>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</si>
  <si>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</si>
  <si>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</si>
  <si>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</si>
  <si>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</si>
  <si>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</si>
  <si>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</si>
  <si>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</si>
  <si>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</si>
  <si>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</si>
  <si>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</si>
  <si>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</si>
  <si>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</si>
  <si>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</si>
  <si>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</si>
  <si>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</si>
  <si>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</si>
  <si>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</si>
  <si>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</si>
  <si>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</si>
  <si>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</si>
  <si>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</si>
  <si>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</si>
  <si>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</si>
  <si>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</si>
  <si>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</si>
  <si>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</si>
  <si>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</si>
  <si>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</si>
  <si>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</si>
  <si>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</si>
  <si>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</si>
  <si>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</si>
  <si>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</si>
  <si>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</si>
  <si>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</si>
  <si>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</si>
  <si>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</si>
  <si>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</si>
  <si>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</si>
  <si>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</si>
  <si>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</si>
  <si>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</si>
  <si>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</si>
  <si>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</si>
  <si>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</si>
  <si>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</si>
  <si>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</si>
  <si>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</si>
  <si>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</si>
  <si>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</si>
  <si>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</si>
  <si>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</si>
  <si>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</si>
  <si>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</si>
  <si>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</si>
  <si>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</si>
  <si>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</si>
  <si>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</si>
  <si>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</si>
  <si>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</si>
  <si>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</si>
  <si>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</si>
  <si>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</si>
  <si>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</si>
  <si>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</si>
  <si>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</si>
  <si>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</si>
  <si>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</si>
  <si>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</si>
  <si>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</si>
  <si>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</si>
  <si>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</si>
  <si>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</si>
  <si>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</si>
  <si>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</si>
  <si>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</si>
  <si>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</si>
  <si>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</si>
  <si>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</si>
  <si>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</si>
  <si>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</si>
  <si>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</si>
  <si>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</si>
  <si>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</si>
  <si>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</si>
  <si>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</si>
  <si>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</si>
  <si>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</si>
  <si>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</si>
  <si>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</si>
  <si>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</si>
  <si>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</si>
  <si>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</si>
  <si>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</si>
  <si>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</si>
  <si>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</si>
  <si>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</si>
  <si>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</si>
  <si>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</si>
  <si>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</si>
  <si>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</si>
  <si>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</si>
  <si>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</si>
  <si>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</si>
  <si>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</si>
  <si>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</si>
  <si>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</si>
  <si>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</si>
  <si>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</si>
  <si>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</si>
  <si>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</si>
  <si>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</si>
  <si>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</si>
  <si>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</si>
  <si>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</si>
  <si>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</si>
  <si>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</si>
  <si>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</si>
  <si>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</si>
  <si>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</si>
  <si>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</si>
  <si>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</si>
  <si>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</si>
  <si>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</si>
  <si>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</si>
  <si>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</si>
  <si>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</si>
  <si>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</si>
  <si>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</si>
  <si>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</si>
  <si>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</si>
  <si>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</si>
  <si>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</si>
  <si>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</si>
  <si>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</si>
  <si>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</si>
  <si>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</si>
  <si>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</si>
  <si>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</si>
  <si>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</si>
  <si>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</si>
  <si>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</si>
  <si>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</si>
  <si>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</si>
  <si>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</si>
  <si>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</si>
  <si>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</si>
  <si>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</si>
  <si>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</si>
  <si>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</si>
  <si>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</si>
  <si>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</si>
  <si>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</si>
  <si>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</si>
  <si>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</si>
  <si>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</si>
  <si>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</si>
  <si>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</si>
  <si>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</si>
  <si>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</si>
  <si>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</si>
  <si>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</si>
  <si>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</si>
  <si>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</si>
  <si>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</si>
  <si>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</si>
  <si>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</si>
  <si>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</si>
  <si>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</si>
  <si>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</si>
  <si>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</si>
  <si>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</si>
  <si>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</si>
  <si>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</si>
  <si>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</si>
  <si>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</si>
  <si>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</si>
  <si>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</si>
  <si>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</si>
  <si>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</si>
  <si>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</si>
  <si>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</si>
  <si>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</si>
  <si>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</si>
  <si>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</si>
  <si>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</si>
  <si>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</si>
  <si>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</si>
  <si>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</si>
  <si>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</si>
  <si>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</si>
  <si>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</si>
  <si>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</si>
  <si>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</si>
  <si>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</si>
  <si>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</si>
  <si>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</si>
  <si>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</si>
  <si>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</si>
  <si>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</si>
  <si>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</si>
  <si>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</si>
  <si>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</si>
  <si>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</si>
  <si>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</si>
  <si>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</si>
  <si>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</si>
  <si>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</si>
  <si>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</si>
  <si>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</si>
  <si>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</si>
  <si>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</si>
  <si>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</si>
  <si>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</si>
  <si>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</si>
  <si>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</si>
  <si>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</si>
  <si>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</si>
  <si>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</si>
  <si>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</si>
  <si>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</si>
  <si>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</si>
  <si>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</si>
  <si>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</si>
  <si>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</si>
  <si>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</si>
  <si>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</si>
  <si>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</si>
  <si>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</si>
  <si>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</si>
  <si>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</si>
  <si>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</si>
  <si>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</si>
  <si>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</si>
  <si>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</si>
  <si>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</si>
  <si>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</si>
  <si>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</si>
  <si>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</si>
  <si>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</si>
  <si>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</si>
  <si>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</si>
  <si>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</si>
  <si>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</si>
  <si>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</si>
  <si>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</si>
  <si>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</si>
  <si>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</si>
  <si>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</si>
  <si>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</si>
  <si>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</si>
  <si>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</si>
  <si>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</si>
  <si>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</si>
  <si>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</si>
  <si>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</si>
  <si>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</si>
  <si>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</si>
  <si>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</si>
  <si>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</si>
  <si>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</si>
  <si>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</si>
  <si>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</si>
  <si>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</si>
  <si>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</si>
  <si>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</si>
  <si>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</si>
  <si>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</si>
  <si>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</si>
  <si>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</si>
  <si>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</si>
  <si>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</si>
  <si>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</si>
  <si>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</si>
  <si>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</si>
  <si>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</si>
  <si>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</si>
  <si>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</si>
  <si>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</si>
  <si>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</si>
  <si>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</si>
  <si>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</si>
  <si>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</si>
  <si>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</si>
  <si>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</si>
  <si>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</si>
  <si>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</si>
  <si>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</si>
  <si>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</si>
  <si>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</si>
  <si>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</si>
  <si>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</si>
  <si>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</si>
  <si>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</si>
  <si>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</si>
  <si>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</si>
  <si>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</si>
  <si>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</si>
  <si>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</si>
  <si>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</si>
  <si>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</si>
  <si>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</si>
  <si>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</si>
  <si>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</si>
  <si>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</si>
  <si>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</si>
  <si>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</si>
  <si>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</si>
  <si>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</si>
  <si>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</si>
  <si>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</si>
  <si>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</si>
  <si>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</si>
  <si>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</si>
  <si>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</si>
  <si>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</si>
  <si>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</si>
  <si>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</si>
  <si>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</si>
  <si>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</si>
  <si>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</si>
  <si>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</si>
  <si>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</si>
  <si>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</si>
  <si>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</si>
  <si>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</si>
  <si>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</si>
  <si>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</si>
  <si>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</si>
  <si>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</si>
  <si>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</si>
  <si>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</si>
  <si>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</si>
  <si>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</si>
  <si>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</si>
  <si>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</si>
  <si>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</si>
  <si>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</si>
  <si>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</si>
  <si>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</si>
  <si>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</si>
  <si>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</si>
  <si>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</si>
  <si>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</si>
  <si>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</si>
  <si>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</si>
  <si>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</si>
  <si>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</si>
  <si>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</si>
  <si>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</si>
  <si>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</si>
  <si>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</si>
  <si>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</si>
  <si>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</si>
  <si>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</si>
  <si>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</si>
  <si>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</si>
  <si>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</si>
  <si>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</si>
  <si>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</si>
  <si>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</si>
  <si>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</si>
  <si>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</si>
  <si>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</si>
  <si>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</si>
  <si>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</si>
  <si>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</si>
  <si>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</si>
  <si>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</si>
  <si>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</si>
  <si>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</si>
  <si>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</si>
  <si>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</si>
  <si>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</si>
  <si>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</si>
  <si>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</si>
  <si>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</si>
  <si>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</si>
  <si>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</si>
  <si>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</si>
  <si>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</si>
  <si>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</si>
  <si>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</si>
  <si>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</si>
  <si>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</si>
  <si>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</si>
  <si>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</si>
  <si>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</si>
  <si>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</si>
  <si>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</si>
  <si>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</si>
  <si>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</si>
  <si>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</si>
  <si>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</si>
  <si>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</si>
  <si>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</si>
  <si>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</si>
  <si>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</si>
  <si>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</si>
  <si>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</si>
  <si>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</si>
  <si>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</si>
  <si>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</si>
  <si>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</si>
  <si>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</si>
  <si>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</si>
  <si>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</si>
  <si>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</si>
  <si>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</si>
  <si>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</si>
  <si>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</si>
  <si>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</si>
  <si>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</si>
  <si>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</si>
  <si>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</si>
  <si>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</si>
  <si>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</si>
  <si>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</si>
  <si>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</si>
  <si>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</si>
  <si>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</si>
  <si>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</si>
  <si>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</si>
  <si>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</si>
  <si>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</si>
  <si>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</si>
  <si>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</si>
  <si>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</si>
  <si>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</si>
  <si>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</si>
  <si>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</si>
  <si>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</si>
  <si>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</si>
  <si>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</si>
  <si>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</si>
  <si>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</si>
  <si>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</si>
  <si>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</si>
  <si>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</si>
  <si>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</si>
  <si>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</si>
  <si>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</si>
  <si>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</si>
  <si>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</si>
  <si>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</si>
  <si>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</si>
  <si>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</si>
  <si>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</si>
  <si>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</si>
  <si>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</si>
  <si>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</si>
  <si>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</si>
  <si>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</si>
  <si>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</si>
  <si>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</si>
  <si>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</si>
  <si>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</si>
  <si>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</si>
  <si>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</si>
  <si>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</si>
  <si>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</si>
  <si>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</si>
  <si>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</si>
  <si>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</si>
  <si>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</si>
  <si>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</si>
  <si>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</si>
  <si>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</si>
  <si>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</si>
  <si>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</si>
  <si>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</si>
  <si>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</si>
  <si>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</si>
  <si>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</si>
  <si>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</si>
  <si>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</si>
  <si>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</si>
  <si>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</si>
  <si>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</si>
  <si>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</si>
  <si>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</si>
  <si>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</si>
  <si>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</si>
  <si>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</si>
  <si>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</si>
  <si>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</si>
  <si>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</si>
  <si>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</si>
  <si>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</si>
  <si>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</si>
  <si>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</si>
  <si>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</si>
  <si>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</si>
  <si>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</si>
  <si>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</si>
  <si>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</si>
  <si>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</si>
  <si>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</si>
  <si>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</si>
  <si>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</si>
  <si>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</si>
  <si>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</si>
  <si>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</si>
  <si>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</si>
  <si>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</si>
  <si>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</si>
  <si>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</si>
  <si>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</si>
  <si>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</si>
  <si>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</si>
  <si>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</si>
  <si>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</si>
  <si>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</si>
  <si>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</si>
  <si>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</si>
  <si>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</si>
  <si>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</si>
  <si>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</si>
  <si>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</si>
  <si>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</si>
  <si>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</si>
  <si>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</si>
  <si>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</si>
  <si>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</si>
  <si>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</si>
  <si>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</si>
  <si>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</si>
  <si>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</si>
  <si>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</si>
  <si>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</si>
  <si>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</si>
  <si>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</si>
  <si>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</si>
  <si>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</si>
  <si>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</si>
  <si>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</si>
  <si>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</si>
  <si>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</si>
  <si>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</si>
  <si>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</si>
  <si>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</si>
  <si>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</si>
  <si>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</si>
  <si>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</si>
  <si>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</si>
  <si>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</si>
  <si>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</si>
  <si>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</si>
  <si>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</si>
  <si>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</si>
  <si>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</si>
  <si>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</si>
  <si>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</si>
  <si>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</si>
  <si>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</si>
  <si>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</si>
  <si>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</si>
  <si>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</si>
  <si>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</si>
  <si>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</si>
  <si>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</si>
  <si>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</si>
  <si>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</si>
  <si>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</si>
  <si>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</si>
  <si>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</si>
  <si>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</si>
  <si>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</si>
  <si>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</si>
  <si>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</si>
  <si>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</si>
  <si>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</si>
  <si>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</si>
  <si>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</si>
  <si>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</si>
  <si>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</si>
  <si>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</si>
  <si>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</si>
  <si>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</si>
  <si>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</si>
  <si>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</si>
  <si>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</si>
  <si>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</si>
  <si>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</si>
  <si>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</si>
  <si>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</si>
  <si>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</si>
  <si>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</si>
  <si>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</si>
  <si>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</si>
  <si>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</si>
  <si>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</si>
  <si>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</si>
  <si>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</si>
  <si>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</si>
  <si>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</si>
  <si>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</si>
  <si>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</si>
  <si>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</si>
  <si>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</si>
  <si>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</si>
  <si>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</si>
  <si>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</si>
  <si>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</si>
  <si>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</si>
  <si>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</si>
  <si>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</si>
  <si>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</si>
  <si>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</si>
  <si>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</si>
  <si>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</si>
  <si>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</si>
  <si>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</si>
  <si>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</si>
  <si>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</si>
  <si>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</si>
  <si>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</si>
  <si>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</si>
  <si>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</si>
  <si>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</si>
  <si>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</si>
  <si>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</si>
  <si>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</si>
  <si>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</si>
  <si>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</si>
  <si>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</si>
  <si>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</si>
  <si>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</si>
  <si>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</si>
  <si>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</si>
  <si>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</si>
  <si>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</si>
  <si>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</si>
  <si>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</si>
  <si>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</si>
  <si>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</si>
  <si>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</si>
  <si>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</si>
  <si>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</si>
  <si>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</si>
  <si>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</si>
  <si>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</si>
  <si>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</si>
  <si>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</si>
  <si>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</si>
  <si>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</si>
  <si>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</si>
  <si>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</si>
  <si>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</si>
  <si>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</si>
  <si>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</si>
  <si>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</si>
  <si>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</si>
  <si>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</si>
  <si>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</si>
  <si>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</si>
  <si>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</si>
  <si>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</si>
  <si>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</si>
  <si>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</si>
  <si>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</si>
  <si>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</si>
  <si>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</si>
  <si>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</si>
  <si>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</si>
  <si>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</si>
  <si>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</si>
  <si>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</si>
  <si>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</si>
  <si>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</si>
  <si>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</si>
  <si>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</si>
  <si>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</si>
  <si>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</si>
  <si>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</si>
  <si>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</si>
  <si>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</si>
  <si>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</si>
  <si>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</si>
  <si>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</si>
  <si>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</si>
  <si>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</si>
  <si>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</si>
  <si>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</si>
  <si>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</si>
  <si>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</si>
  <si>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</si>
  <si>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</si>
  <si>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</si>
  <si>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</si>
  <si>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</si>
  <si>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</si>
  <si>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</si>
  <si>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</si>
  <si>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</si>
  <si>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</si>
  <si>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</si>
  <si>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</si>
  <si>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</si>
  <si>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</si>
  <si>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</si>
  <si>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</si>
  <si>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</si>
  <si>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</si>
  <si>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</si>
  <si>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</si>
  <si>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</si>
  <si>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</si>
  <si>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</si>
  <si>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</si>
  <si>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</si>
  <si>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</si>
  <si>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</si>
  <si>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</si>
  <si>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</si>
  <si>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</si>
  <si>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</si>
  <si>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</si>
  <si>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</si>
  <si>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</si>
  <si>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</si>
  <si>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</si>
  <si>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</si>
  <si>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</si>
  <si>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</si>
  <si>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</si>
  <si>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</si>
  <si>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</si>
  <si>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</si>
  <si>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</si>
  <si>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</si>
  <si>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</si>
  <si>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</si>
  <si>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</si>
  <si>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</si>
  <si>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</si>
  <si>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</si>
  <si>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</si>
  <si>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</si>
  <si>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</si>
  <si>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</si>
  <si>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</si>
  <si>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</si>
  <si>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</si>
  <si>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</si>
  <si>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</si>
  <si>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</si>
  <si>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</si>
  <si>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</si>
  <si>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</si>
  <si>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</si>
  <si>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</si>
  <si>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</si>
  <si>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</si>
  <si>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</si>
  <si>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</si>
  <si>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</si>
  <si>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</si>
  <si>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</si>
  <si>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</si>
  <si>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</si>
  <si>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</si>
  <si>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</si>
  <si>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</si>
  <si>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</si>
  <si>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</si>
  <si>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</si>
  <si>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</si>
  <si>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</si>
  <si>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</si>
  <si>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</si>
  <si>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</si>
  <si>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</si>
  <si>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</si>
  <si>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</si>
  <si>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</si>
  <si>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</si>
  <si>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</si>
  <si>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</si>
  <si>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</si>
  <si>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</si>
  <si>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</si>
  <si>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</si>
  <si>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</si>
  <si>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</si>
  <si>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</si>
  <si>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</si>
  <si>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</si>
  <si>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</si>
  <si>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</si>
  <si>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</si>
  <si>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</si>
  <si>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</si>
  <si>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</si>
  <si>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</si>
  <si>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</si>
  <si>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</si>
  <si>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</si>
  <si>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</si>
  <si>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</si>
  <si>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</si>
  <si>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</si>
  <si>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</si>
  <si>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</si>
  <si>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</si>
  <si>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</si>
  <si>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</si>
  <si>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</si>
  <si>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</si>
  <si>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</si>
  <si>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</si>
  <si>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</si>
  <si>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</si>
  <si>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</si>
  <si>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</si>
  <si>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</si>
  <si>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</si>
  <si>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</si>
  <si>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</si>
  <si>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</si>
  <si>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</si>
  <si>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</si>
  <si>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</si>
  <si>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</si>
  <si>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</si>
  <si>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</si>
  <si>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</si>
  <si>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</si>
  <si>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</si>
  <si>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</si>
  <si>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</si>
  <si>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</si>
  <si>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</si>
  <si>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</si>
  <si>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</si>
  <si>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</si>
  <si>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</si>
  <si>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</si>
  <si>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</si>
  <si>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</si>
  <si>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</si>
  <si>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</si>
  <si>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</si>
  <si>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</si>
  <si>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</si>
  <si>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</si>
  <si>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</si>
  <si>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</si>
  <si>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</si>
  <si>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</si>
  <si>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</si>
  <si>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</si>
  <si>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</si>
  <si>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</si>
  <si>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</si>
  <si>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</si>
  <si>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</si>
  <si>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</si>
  <si>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</si>
  <si>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</si>
  <si>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</si>
  <si>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</si>
  <si>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</si>
  <si>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</si>
  <si>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</si>
  <si>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</si>
  <si>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</si>
  <si>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</si>
  <si>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</si>
  <si>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</si>
  <si>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</si>
  <si>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</si>
  <si>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</si>
  <si>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</si>
  <si>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</si>
  <si>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</si>
  <si>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</si>
  <si>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</si>
  <si>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</si>
  <si>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</si>
  <si>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</si>
  <si>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</si>
  <si>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</si>
  <si>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</si>
  <si>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</si>
  <si>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</si>
  <si>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</si>
  <si>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</si>
  <si>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</si>
  <si>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</si>
  <si>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</si>
  <si>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</si>
  <si>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</si>
  <si>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</si>
  <si>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</si>
  <si>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</si>
  <si>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</si>
  <si>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</si>
  <si>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</si>
  <si>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</si>
  <si>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</si>
  <si>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</si>
  <si>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</si>
  <si>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</si>
  <si>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</si>
  <si>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</si>
  <si>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</si>
  <si>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</si>
  <si>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</si>
  <si>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</si>
  <si>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</si>
  <si>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</si>
  <si>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</si>
  <si>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</si>
  <si>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</si>
  <si>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</si>
  <si>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</si>
  <si>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</si>
  <si>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</si>
  <si>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</si>
  <si>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</si>
  <si>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</si>
  <si>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</si>
  <si>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</si>
  <si>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</si>
  <si>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</si>
  <si>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</si>
  <si>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</si>
  <si>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</si>
  <si>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</si>
  <si>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</si>
  <si>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</si>
  <si>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</si>
  <si>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</si>
  <si>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</si>
  <si>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</si>
  <si>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</si>
  <si>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</si>
  <si>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</si>
  <si>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</si>
  <si>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</si>
  <si>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</si>
  <si>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</si>
  <si>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</si>
  <si>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</si>
  <si>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</si>
  <si>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</si>
  <si>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</si>
  <si>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</si>
  <si>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</si>
  <si>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</si>
  <si>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</si>
  <si>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</si>
  <si>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</si>
  <si>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</si>
  <si>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</si>
  <si>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</si>
  <si>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</si>
  <si>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</si>
  <si>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</si>
  <si>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</si>
  <si>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</si>
  <si>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</si>
  <si>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</si>
  <si>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</si>
  <si>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</si>
  <si>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</si>
  <si>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</si>
  <si>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</si>
  <si>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</si>
  <si>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</si>
  <si>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</si>
  <si>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</si>
  <si>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</si>
  <si>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</si>
  <si>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</si>
  <si>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</si>
  <si>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</si>
  <si>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</si>
  <si>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</si>
  <si>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</si>
  <si>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</si>
  <si>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</si>
  <si>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</si>
  <si>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</si>
  <si>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</si>
  <si>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</si>
  <si>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</si>
  <si>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</si>
  <si>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</si>
  <si>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</si>
  <si>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</si>
  <si>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</si>
  <si>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</si>
  <si>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</si>
  <si>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</si>
  <si>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</si>
  <si>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</si>
  <si>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</si>
  <si>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</si>
  <si>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</si>
  <si>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</si>
  <si>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</si>
  <si>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</si>
  <si>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</si>
  <si>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</si>
  <si>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</si>
  <si>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</si>
  <si>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</si>
  <si>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</si>
  <si>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</si>
  <si>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</si>
  <si>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</si>
  <si>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</si>
  <si>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</si>
  <si>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</si>
  <si>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</si>
  <si>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</si>
  <si>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</si>
  <si>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</si>
  <si>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</si>
  <si>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</si>
  <si>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</si>
  <si>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</si>
  <si>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</si>
  <si>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</si>
  <si>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</si>
  <si>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</si>
  <si>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</si>
  <si>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</si>
  <si>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</si>
  <si>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</si>
  <si>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</si>
  <si>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</si>
  <si>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</si>
  <si>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</si>
  <si>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</si>
  <si>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</si>
  <si>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</si>
  <si>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</si>
  <si>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</si>
  <si>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</si>
  <si>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</si>
  <si>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</si>
  <si>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</si>
  <si>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</si>
  <si>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</si>
  <si>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</si>
  <si>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</si>
  <si>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</si>
  <si>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</si>
  <si>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</si>
  <si>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</si>
  <si>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</si>
  <si>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</si>
  <si>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</si>
  <si>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</si>
  <si>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</si>
  <si>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</si>
  <si>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</si>
  <si>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</si>
  <si>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</si>
  <si>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</si>
  <si>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</si>
  <si>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</si>
  <si>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</si>
  <si>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</si>
  <si>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</si>
  <si>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</si>
  <si>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</si>
  <si>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</si>
  <si>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</si>
  <si>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</si>
  <si>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</si>
  <si>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</si>
  <si>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</si>
  <si>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</si>
  <si>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</si>
  <si>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</si>
  <si>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</si>
  <si>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</si>
  <si>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</si>
  <si>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</si>
  <si>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</si>
  <si>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</si>
  <si>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</si>
  <si>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</si>
  <si>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</si>
  <si>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</si>
  <si>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</si>
  <si>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</si>
  <si>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</si>
  <si>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</si>
  <si>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</si>
  <si>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</si>
  <si>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</si>
  <si>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</si>
  <si>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</si>
  <si>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</si>
  <si>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</si>
  <si>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</si>
  <si>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</si>
  <si>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</si>
  <si>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</si>
  <si>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</si>
  <si>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</si>
  <si>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</si>
  <si>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</si>
  <si>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</si>
  <si>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</si>
  <si>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</si>
  <si>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</si>
  <si>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</si>
  <si>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</si>
  <si>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</si>
  <si>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</si>
  <si>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</si>
  <si>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</si>
  <si>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</si>
  <si>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</si>
  <si>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</si>
  <si>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</si>
  <si>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</si>
  <si>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</si>
  <si>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</si>
  <si>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</si>
  <si>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</si>
  <si>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</si>
  <si>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</si>
  <si>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</si>
  <si>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</si>
  <si>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</si>
  <si>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</si>
  <si>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</si>
  <si>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</si>
  <si>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</si>
  <si>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</si>
  <si>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</si>
  <si>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</si>
  <si>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</si>
  <si>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</si>
  <si>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</si>
  <si>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</si>
  <si>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</si>
  <si>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</si>
  <si>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</si>
  <si>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</si>
  <si>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</si>
  <si>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</si>
  <si>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</si>
  <si>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</si>
  <si>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</si>
  <si>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</si>
  <si>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</si>
  <si>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</si>
  <si>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</si>
  <si>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</si>
  <si>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</si>
  <si>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</si>
  <si>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</si>
  <si>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</si>
  <si>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</si>
  <si>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</si>
  <si>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</si>
  <si>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</si>
  <si>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</si>
  <si>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</si>
  <si>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</si>
  <si>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</si>
  <si>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</si>
  <si>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</si>
  <si>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</si>
  <si>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</si>
  <si>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</si>
  <si>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</si>
  <si>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</si>
  <si>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</si>
  <si>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</si>
  <si>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</si>
  <si>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</si>
  <si>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</si>
  <si>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</si>
  <si>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</si>
  <si>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</si>
  <si>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</si>
  <si>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</si>
  <si>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</si>
  <si>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</si>
  <si>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</si>
  <si>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</si>
  <si>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</si>
  <si>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</si>
  <si>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</si>
  <si>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</si>
  <si>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</si>
  <si>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</si>
  <si>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</si>
  <si>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</si>
  <si>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</si>
  <si>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</si>
  <si>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</si>
  <si>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</si>
  <si>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</si>
  <si>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</si>
  <si>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</si>
  <si>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</si>
  <si>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</si>
  <si>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</si>
  <si>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</si>
  <si>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</si>
  <si>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</si>
  <si>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</si>
  <si>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</si>
  <si>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</si>
  <si>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</si>
  <si>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</si>
  <si>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</si>
  <si>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</si>
  <si>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</si>
  <si>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</si>
  <si>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</si>
  <si>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</si>
  <si>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</si>
  <si>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</si>
  <si>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</si>
  <si>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</si>
  <si>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</si>
  <si>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</si>
  <si>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</si>
  <si>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</si>
  <si>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</si>
  <si>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</si>
  <si>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</si>
  <si>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</si>
  <si>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</si>
  <si>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</si>
  <si>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</si>
  <si>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</si>
  <si>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</si>
  <si>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</si>
  <si>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</si>
  <si>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</si>
  <si>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</si>
  <si>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</si>
  <si>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</si>
  <si>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</si>
  <si>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</si>
  <si>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</si>
  <si>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</si>
  <si>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</si>
  <si>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</si>
  <si>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</si>
  <si>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</si>
  <si>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</si>
  <si>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</si>
  <si>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</si>
  <si>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</si>
  <si>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</si>
  <si>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</si>
  <si>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</si>
  <si>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</si>
  <si>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</si>
  <si>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</si>
  <si>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</si>
  <si>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</si>
  <si>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</si>
  <si>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</si>
  <si>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</si>
  <si>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</si>
  <si>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</si>
  <si>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</si>
  <si>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</si>
  <si>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</si>
  <si>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</si>
  <si>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</si>
  <si>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</si>
  <si>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</si>
  <si>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</si>
  <si>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</si>
  <si>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</si>
  <si>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</si>
  <si>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</si>
  <si>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</si>
  <si>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</si>
  <si>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</si>
  <si>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</si>
  <si>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</si>
  <si>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</si>
  <si>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</si>
  <si>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</si>
  <si>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</si>
  <si>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</si>
  <si>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</si>
  <si>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</si>
  <si>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</si>
  <si>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</si>
  <si>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</si>
  <si>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</si>
  <si>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</si>
  <si>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</si>
  <si>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</si>
  <si>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</si>
  <si>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</si>
  <si>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</si>
  <si>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</si>
  <si>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</si>
  <si>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</si>
  <si>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</si>
  <si>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</si>
  <si>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</si>
  <si>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</si>
  <si>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</si>
  <si>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</si>
  <si>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</si>
  <si>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</si>
  <si>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</si>
  <si>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</si>
  <si>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</si>
  <si>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</si>
  <si>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</si>
  <si>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</si>
  <si>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</si>
  <si>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</si>
  <si>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</si>
  <si>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</si>
  <si>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</si>
  <si>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</si>
  <si>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</si>
  <si>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</si>
  <si>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</si>
  <si>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</si>
  <si>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</si>
  <si>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</si>
  <si>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</si>
  <si>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</si>
  <si>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</si>
  <si>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</si>
  <si>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</si>
  <si>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</si>
  <si>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</si>
  <si>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</si>
  <si>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</si>
  <si>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</si>
  <si>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</si>
  <si>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</si>
  <si>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</si>
  <si>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</si>
  <si>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</si>
  <si>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</si>
  <si>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</si>
  <si>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</si>
  <si>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</si>
  <si>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</si>
  <si>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</si>
  <si>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</si>
  <si>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</si>
  <si>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</si>
  <si>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</si>
  <si>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</si>
  <si>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</si>
  <si>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</si>
  <si>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</si>
  <si>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</si>
  <si>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</si>
  <si>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</si>
  <si>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</si>
  <si>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</si>
  <si>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</si>
  <si>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</si>
  <si>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</si>
  <si>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</si>
  <si>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</si>
  <si>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</si>
  <si>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</si>
  <si>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</si>
  <si>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</si>
  <si>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</si>
  <si>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</si>
  <si>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</si>
  <si>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</si>
  <si>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</si>
  <si>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</si>
  <si>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</si>
  <si>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</si>
  <si>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</si>
  <si>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</si>
  <si>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</si>
  <si>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</si>
  <si>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</si>
  <si>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</si>
  <si>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</si>
  <si>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</si>
  <si>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</si>
  <si>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</si>
  <si>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</si>
  <si>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</si>
  <si>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</si>
  <si>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</si>
  <si>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</si>
  <si>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</si>
  <si>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</si>
  <si>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</si>
  <si>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</si>
  <si>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</si>
  <si>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</si>
  <si>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</si>
  <si>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</si>
  <si>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</si>
  <si>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</si>
  <si>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</si>
  <si>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</si>
  <si>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</si>
  <si>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</si>
  <si>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</si>
  <si>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</si>
  <si>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</si>
  <si>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</si>
  <si>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</si>
  <si>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</si>
  <si>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</si>
  <si>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</si>
  <si>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</si>
  <si>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</si>
  <si>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</si>
  <si>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</si>
  <si>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</si>
  <si>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</si>
  <si>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</si>
  <si>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</si>
  <si>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</si>
  <si>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</si>
  <si>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</si>
  <si>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</si>
  <si>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</si>
  <si>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</si>
  <si>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</si>
  <si>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</si>
  <si>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</si>
  <si>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</si>
  <si>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</si>
  <si>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</si>
  <si>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</si>
  <si>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</si>
  <si>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</si>
  <si>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</si>
  <si>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</si>
  <si>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</si>
  <si>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</si>
  <si>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</si>
  <si>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</si>
  <si>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</si>
  <si>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</si>
  <si>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</si>
  <si>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</si>
  <si>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</si>
  <si>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</si>
  <si>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</si>
  <si>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</si>
  <si>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</si>
  <si>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</si>
  <si>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</si>
  <si>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</si>
  <si>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</si>
  <si>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</si>
  <si>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</si>
  <si>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</si>
  <si>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</si>
  <si>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</si>
  <si>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</si>
  <si>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</si>
  <si>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</si>
  <si>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</si>
  <si>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</si>
  <si>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</si>
  <si>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</si>
  <si>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</si>
  <si>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</si>
  <si>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</si>
  <si>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</si>
  <si>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</si>
  <si>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</si>
  <si>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</si>
  <si>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</si>
  <si>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</si>
  <si>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</si>
  <si>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</si>
  <si>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</si>
  <si>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</si>
  <si>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</si>
  <si>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</si>
  <si>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</si>
  <si>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</si>
  <si>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</si>
  <si>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</si>
  <si>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</si>
  <si>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</si>
  <si>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</si>
  <si>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</si>
  <si>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</si>
  <si>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</si>
  <si>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</si>
  <si>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</si>
  <si>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</si>
  <si>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</si>
  <si>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</si>
  <si>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</si>
  <si>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</si>
  <si>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</si>
  <si>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</si>
  <si>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</si>
  <si>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</si>
  <si>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</si>
  <si>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</si>
  <si>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</si>
  <si>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</si>
  <si>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</si>
  <si>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</si>
  <si>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</si>
  <si>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</si>
  <si>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</si>
  <si>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</si>
  <si>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</si>
  <si>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</si>
  <si>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</si>
  <si>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</si>
  <si>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</si>
  <si>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</si>
  <si>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</si>
  <si>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</si>
  <si>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</si>
  <si>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</si>
  <si>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</si>
  <si>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</si>
  <si>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</si>
  <si>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</si>
  <si>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</si>
  <si>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</si>
  <si>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</si>
  <si>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</si>
  <si>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</si>
  <si>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</si>
  <si>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</si>
  <si>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</si>
  <si>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</si>
  <si>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</si>
  <si>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</si>
  <si>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</si>
  <si>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</si>
  <si>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</si>
  <si>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</si>
  <si>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</si>
  <si>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</si>
  <si>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</si>
  <si>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</si>
  <si>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</si>
  <si>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</si>
  <si>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</si>
  <si>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</si>
  <si>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</si>
  <si>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</si>
  <si>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</si>
  <si>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</si>
  <si>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</si>
  <si>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</si>
  <si>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</si>
  <si>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</si>
  <si>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</si>
  <si>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</si>
  <si>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</si>
  <si>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</si>
  <si>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</si>
  <si>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</si>
  <si>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</si>
  <si>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</si>
  <si>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</si>
  <si>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</si>
  <si>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</si>
  <si>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</si>
  <si>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</si>
  <si>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</si>
  <si>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</si>
  <si>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</si>
  <si>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</si>
  <si>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</si>
  <si>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</si>
  <si>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</si>
  <si>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</si>
  <si>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</si>
  <si>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</si>
  <si>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</si>
  <si>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</si>
  <si>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</si>
  <si>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</si>
  <si>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</si>
  <si>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</si>
  <si>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</si>
  <si>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</si>
  <si>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</si>
  <si>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</si>
  <si>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</si>
  <si>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</si>
  <si>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</si>
  <si>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</si>
  <si>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</si>
  <si>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</si>
  <si>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</si>
  <si>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</si>
  <si>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</si>
  <si>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</si>
  <si>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</si>
  <si>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</si>
  <si>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</si>
  <si>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</si>
  <si>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</si>
  <si>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</si>
  <si>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</si>
  <si>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</si>
  <si>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</si>
  <si>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</si>
  <si>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</si>
  <si>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</si>
  <si>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</si>
  <si>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</si>
  <si>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</si>
  <si>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</si>
  <si>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</si>
  <si>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</si>
  <si>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</si>
  <si>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</si>
  <si>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</si>
  <si>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</si>
  <si>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</si>
  <si>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</si>
  <si>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</si>
  <si>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</si>
  <si>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</si>
  <si>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</si>
  <si>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</si>
  <si>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</si>
  <si>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</si>
  <si>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</si>
  <si>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</si>
  <si>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</si>
  <si>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</si>
  <si>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</si>
  <si>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</si>
  <si>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</si>
  <si>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</si>
  <si>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</si>
  <si>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</si>
  <si>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</si>
  <si>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</si>
  <si>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</si>
  <si>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</si>
  <si>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</si>
  <si>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</si>
  <si>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</si>
  <si>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</si>
  <si>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</si>
  <si>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</si>
  <si>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</si>
  <si>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</si>
  <si>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</si>
  <si>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</si>
  <si>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</si>
  <si>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</si>
  <si>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</si>
  <si>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</si>
  <si>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</si>
  <si>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</si>
  <si>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</si>
  <si>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</si>
  <si>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</si>
  <si>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</si>
  <si>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</si>
  <si>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</si>
  <si>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</si>
  <si>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</si>
  <si>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</si>
  <si>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</si>
  <si>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</si>
  <si>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</si>
  <si>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</si>
  <si>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</si>
  <si>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</si>
  <si>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</si>
  <si>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</si>
  <si>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</si>
  <si>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</si>
  <si>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</si>
  <si>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</si>
  <si>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</si>
  <si>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</si>
  <si>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</si>
  <si>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</si>
  <si>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</si>
  <si>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</si>
  <si>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</si>
  <si>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</si>
  <si>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</si>
  <si>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</si>
  <si>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</si>
  <si>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</si>
  <si>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</si>
  <si>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</si>
  <si>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</si>
  <si>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</si>
  <si>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</si>
  <si>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</si>
  <si>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</si>
  <si>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</si>
  <si>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</si>
  <si>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</si>
  <si>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</si>
  <si>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</si>
  <si>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</si>
  <si>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</si>
  <si>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</si>
  <si>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</si>
  <si>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</si>
  <si>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</si>
  <si>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</si>
  <si>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</si>
  <si>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</si>
  <si>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</si>
  <si>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</si>
  <si>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</si>
  <si>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</si>
  <si>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</si>
  <si>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</si>
  <si>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</si>
  <si>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</si>
  <si>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</si>
  <si>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</si>
  <si>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</si>
  <si>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</si>
  <si>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</si>
  <si>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</si>
  <si>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</si>
  <si>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</si>
  <si>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</si>
  <si>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</si>
  <si>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</si>
  <si>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</si>
  <si>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</si>
  <si>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</si>
  <si>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</si>
  <si>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</si>
  <si>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</si>
  <si>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</si>
  <si>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</si>
  <si>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</si>
  <si>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</si>
  <si>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</si>
  <si>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</si>
  <si>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</si>
  <si>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</si>
  <si>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</si>
  <si>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</si>
  <si>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</si>
  <si>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</si>
  <si>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</si>
  <si>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</si>
  <si>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</si>
  <si>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</si>
  <si>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</si>
  <si>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</si>
  <si>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</si>
  <si>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</si>
  <si>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</si>
  <si>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</si>
  <si>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</si>
  <si>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</si>
  <si>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</si>
  <si>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</si>
  <si>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</si>
  <si>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</si>
  <si>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</si>
  <si>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</si>
  <si>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</si>
  <si>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</si>
  <si>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</si>
  <si>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</si>
  <si>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</si>
  <si>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</si>
  <si>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</si>
  <si>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</si>
  <si>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</si>
  <si>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</si>
  <si>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</si>
  <si>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</si>
  <si>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</si>
  <si>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</si>
  <si>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</si>
  <si>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</si>
  <si>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</si>
  <si>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</si>
  <si>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</si>
  <si>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</si>
  <si>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</si>
  <si>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</si>
  <si>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</si>
  <si>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</si>
  <si>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</si>
  <si>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</si>
  <si>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</si>
  <si>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</si>
  <si>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</si>
  <si>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</si>
  <si>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</si>
  <si>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</si>
  <si>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</si>
  <si>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</si>
  <si>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</si>
  <si>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</si>
  <si>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</si>
  <si>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</si>
  <si>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</si>
  <si>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</si>
  <si>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</si>
  <si>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</si>
  <si>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</si>
  <si>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</si>
  <si>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</si>
  <si>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</si>
  <si>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</si>
  <si>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</si>
  <si>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</si>
  <si>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</si>
  <si>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</si>
  <si>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</si>
  <si>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</si>
  <si>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</si>
  <si>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</si>
  <si>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</si>
  <si>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</si>
  <si>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</si>
  <si>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</si>
  <si>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</si>
  <si>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</si>
  <si>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</si>
  <si>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</si>
  <si>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</si>
  <si>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</si>
  <si>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</si>
  <si>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</si>
  <si>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</si>
  <si>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</si>
  <si>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</si>
  <si>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</si>
  <si>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</si>
  <si>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</si>
  <si>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</si>
  <si>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</si>
  <si>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</si>
  <si>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</si>
  <si>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</si>
  <si>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</si>
  <si>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</si>
  <si>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</si>
  <si>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</si>
  <si>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</si>
  <si>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</si>
  <si>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</si>
  <si>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</si>
  <si>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</si>
  <si>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</si>
  <si>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</si>
  <si>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</si>
  <si>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</si>
  <si>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</si>
  <si>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</si>
  <si>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</si>
  <si>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</si>
  <si>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</si>
  <si>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</si>
  <si>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</si>
  <si>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</si>
  <si>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</si>
  <si>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</si>
  <si>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</si>
  <si>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</si>
  <si>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</si>
  <si>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</si>
  <si>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</si>
  <si>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</si>
  <si>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</si>
  <si>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</si>
  <si>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</si>
  <si>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</si>
  <si>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</si>
  <si>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</si>
  <si>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</si>
  <si>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</si>
  <si>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</si>
  <si>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</si>
  <si>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</si>
  <si>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</si>
  <si>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</si>
  <si>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</si>
  <si>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</si>
  <si>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</si>
  <si>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</si>
  <si>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</si>
  <si>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</si>
  <si>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</si>
  <si>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</si>
  <si>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</si>
  <si>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</si>
  <si>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</si>
  <si>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</si>
  <si>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</si>
  <si>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</si>
  <si>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</si>
  <si>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</si>
  <si>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</si>
  <si>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</si>
  <si>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</si>
  <si>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</si>
  <si>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</si>
  <si>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</si>
  <si>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</si>
  <si>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</si>
  <si>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</si>
  <si>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</si>
  <si>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</si>
  <si>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</si>
  <si>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</si>
  <si>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</si>
  <si>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</si>
  <si>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</si>
  <si>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</si>
  <si>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</si>
  <si>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</si>
  <si>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</si>
  <si>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</si>
  <si>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</si>
  <si>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</si>
  <si>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</si>
  <si>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</si>
  <si>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</si>
  <si>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</si>
  <si>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</si>
  <si>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</si>
  <si>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</si>
  <si>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</si>
  <si>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</si>
  <si>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</si>
  <si>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</si>
  <si>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</si>
  <si>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</si>
  <si>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</si>
  <si>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</si>
  <si>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</si>
  <si>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</si>
  <si>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</si>
  <si>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</si>
  <si>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</si>
  <si>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</si>
  <si>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</si>
  <si>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</si>
  <si>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</si>
  <si>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</si>
  <si>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</si>
  <si>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</si>
  <si>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</si>
  <si>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</si>
  <si>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</si>
  <si>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</si>
  <si>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</si>
  <si>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</si>
  <si>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</si>
  <si>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</si>
  <si>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</si>
  <si>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</si>
  <si>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</si>
  <si>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</si>
  <si>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</si>
  <si>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</si>
  <si>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</si>
  <si>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</si>
  <si>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</si>
  <si>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</si>
  <si>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</si>
  <si>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</si>
  <si>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</si>
  <si>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</si>
  <si>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</si>
  <si>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</si>
  <si>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</si>
  <si>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</si>
  <si>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</si>
  <si>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</si>
  <si>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</si>
  <si>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</si>
  <si>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</si>
  <si>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</si>
  <si>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</si>
  <si>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</si>
  <si>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</si>
  <si>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</si>
  <si>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</si>
  <si>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</si>
  <si>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</si>
  <si>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</si>
  <si>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</si>
  <si>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</si>
  <si>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</si>
  <si>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</si>
  <si>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</si>
  <si>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</si>
  <si>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</si>
  <si>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</si>
  <si>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</si>
  <si>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</si>
  <si>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</si>
  <si>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</si>
  <si>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</si>
  <si>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</si>
  <si>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</si>
  <si>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</si>
  <si>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</si>
  <si>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</si>
  <si>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</si>
  <si>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</si>
  <si>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</si>
  <si>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</si>
  <si>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</si>
  <si>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</si>
  <si>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</si>
  <si>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</si>
  <si>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</si>
  <si>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</si>
  <si>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</si>
  <si>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</si>
  <si>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</si>
  <si>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</si>
  <si>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</si>
  <si>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</si>
  <si>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</si>
  <si>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</si>
  <si>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</si>
  <si>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</si>
  <si>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</si>
  <si>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</si>
  <si>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</si>
  <si>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</si>
  <si>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</si>
  <si>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</si>
  <si>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</si>
  <si>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</si>
  <si>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</si>
  <si>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</si>
  <si>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</si>
  <si>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</si>
  <si>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</si>
  <si>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</si>
  <si>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</si>
  <si>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</si>
  <si>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</si>
  <si>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</si>
  <si>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</si>
  <si>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</si>
  <si>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</si>
  <si>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</si>
  <si>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</si>
  <si>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</si>
  <si>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</si>
  <si>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</si>
  <si>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</si>
  <si>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</si>
  <si>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</si>
  <si>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</si>
  <si>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</si>
  <si>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</si>
  <si>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</si>
  <si>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</si>
  <si>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</si>
  <si>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</si>
  <si>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</si>
  <si>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</si>
  <si>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</si>
  <si>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</si>
  <si>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</si>
  <si>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</si>
  <si>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</si>
  <si>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</si>
  <si>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</si>
  <si>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</si>
  <si>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</si>
  <si>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</si>
  <si>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</si>
  <si>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</si>
  <si>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</si>
  <si>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</si>
  <si>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</si>
  <si>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</si>
  <si>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</si>
  <si>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</si>
  <si>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</si>
  <si>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</si>
  <si>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</si>
  <si>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</si>
  <si>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</si>
  <si>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</si>
  <si>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</si>
  <si>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</si>
  <si>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</si>
  <si>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</si>
  <si>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</si>
  <si>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</si>
  <si>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</si>
  <si>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</si>
  <si>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</si>
  <si>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</si>
  <si>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</si>
  <si>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</si>
  <si>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</si>
  <si>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</si>
  <si>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</si>
  <si>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</si>
  <si>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</si>
  <si>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</si>
  <si>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</si>
  <si>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</si>
  <si>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</si>
  <si>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</si>
  <si>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</si>
  <si>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</si>
  <si>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</si>
  <si>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</si>
  <si>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</si>
  <si>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</si>
  <si>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</si>
  <si>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</si>
  <si>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</si>
  <si>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</si>
  <si>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</si>
  <si>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</si>
  <si>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</si>
  <si>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</si>
  <si>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</si>
  <si>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</si>
  <si>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</si>
  <si>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</si>
  <si>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</si>
  <si>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</si>
  <si>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</si>
  <si>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</si>
  <si>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</si>
  <si>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</si>
  <si>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</si>
  <si>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</si>
  <si>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</si>
  <si>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</si>
  <si>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</si>
  <si>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</si>
  <si>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</si>
  <si>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</si>
  <si>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</si>
  <si>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</si>
  <si>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</si>
  <si>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</si>
  <si>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</si>
  <si>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</si>
  <si>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</si>
  <si>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</si>
  <si>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</si>
  <si>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</si>
  <si>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</si>
  <si>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</si>
  <si>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</si>
  <si>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</si>
  <si>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</si>
  <si>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</si>
  <si>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</si>
  <si>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</si>
  <si>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</si>
  <si>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</si>
  <si>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</si>
  <si>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</si>
  <si>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</si>
  <si>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</si>
  <si>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</si>
  <si>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</si>
  <si>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</si>
  <si>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</si>
  <si>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</si>
  <si>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</si>
  <si>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</si>
  <si>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</si>
  <si>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</si>
  <si>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</si>
  <si>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</si>
  <si>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</si>
  <si>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</si>
  <si>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</si>
  <si>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</si>
  <si>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</si>
  <si>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</si>
  <si>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</si>
  <si>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</si>
  <si>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</si>
  <si>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</si>
  <si>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</si>
  <si>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</si>
  <si>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</si>
  <si>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</si>
  <si>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</si>
  <si>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</si>
  <si>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</si>
  <si>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</si>
  <si>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</si>
  <si>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</si>
  <si>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</si>
  <si>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</si>
  <si>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</si>
  <si>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</si>
  <si>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</si>
  <si>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</si>
  <si>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</si>
  <si>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</si>
  <si>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</si>
  <si>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</si>
  <si>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</si>
  <si>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</si>
  <si>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</si>
  <si>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</si>
  <si>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</si>
  <si>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</si>
  <si>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</si>
  <si>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</si>
  <si>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</si>
  <si>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</si>
  <si>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</si>
  <si>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</si>
  <si>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</si>
  <si>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</si>
  <si>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</si>
  <si>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</si>
  <si>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</si>
  <si>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</si>
  <si>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</si>
  <si>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</si>
  <si>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</si>
  <si>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</si>
  <si>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</si>
  <si>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</si>
  <si>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</si>
  <si>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</si>
  <si>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</si>
  <si>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</si>
  <si>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</si>
  <si>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</si>
  <si>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</si>
  <si>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</si>
  <si>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</si>
  <si>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</si>
  <si>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</si>
  <si>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</si>
  <si>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</si>
  <si>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</si>
  <si>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</si>
  <si>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</si>
  <si>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</si>
  <si>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</si>
  <si>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</si>
  <si>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</si>
  <si>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</si>
  <si>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</si>
  <si>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</si>
  <si>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</si>
  <si>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</si>
  <si>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</si>
  <si>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</si>
  <si>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</si>
  <si>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</si>
  <si>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</si>
  <si>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</si>
  <si>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</si>
  <si>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</si>
  <si>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</si>
  <si>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</si>
  <si>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</si>
  <si>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</si>
  <si>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</si>
  <si>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</si>
  <si>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</si>
  <si>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</si>
  <si>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</si>
  <si>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</si>
  <si>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</si>
  <si>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</si>
  <si>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</si>
  <si>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</si>
  <si>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</si>
  <si>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</si>
  <si>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</si>
  <si>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</si>
  <si>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</si>
  <si>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</si>
  <si>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</si>
  <si>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</si>
  <si>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</si>
  <si>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</si>
  <si>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</si>
  <si>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</si>
  <si>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</si>
  <si>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</si>
  <si>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</si>
  <si>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</si>
  <si>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</si>
  <si>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</si>
  <si>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</si>
  <si>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</si>
  <si>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</si>
  <si>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</si>
  <si>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</si>
  <si>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</si>
  <si>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</si>
  <si>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</si>
  <si>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</si>
  <si>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</si>
  <si>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</si>
  <si>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</si>
  <si>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</si>
  <si>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</si>
  <si>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</si>
  <si>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</si>
  <si>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</si>
  <si>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</si>
  <si>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</si>
  <si>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</si>
  <si>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</si>
  <si>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</si>
  <si>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</si>
  <si>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</si>
  <si>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</si>
  <si>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</si>
  <si>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</si>
  <si>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</si>
  <si>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</si>
  <si>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</si>
  <si>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</si>
  <si>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</si>
  <si>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</si>
  <si>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</si>
  <si>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</si>
  <si>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</si>
  <si>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</si>
  <si>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</si>
  <si>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</si>
  <si>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</si>
  <si>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</si>
  <si>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</si>
  <si>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</si>
  <si>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</si>
  <si>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</si>
  <si>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</si>
  <si>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</si>
  <si>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</si>
  <si>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</si>
  <si>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</si>
  <si>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</si>
  <si>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</si>
  <si>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</si>
  <si>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</si>
  <si>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</si>
  <si>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</si>
  <si>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</si>
  <si>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</si>
  <si>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</si>
  <si>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</si>
  <si>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</si>
  <si>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</si>
  <si>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</si>
  <si>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</si>
  <si>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</si>
  <si>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</si>
  <si>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</si>
  <si>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</si>
  <si>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</si>
  <si>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</si>
  <si>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</si>
  <si>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</si>
  <si>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</si>
  <si>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</si>
  <si>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</si>
  <si>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</si>
  <si>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</si>
  <si>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</si>
  <si>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</si>
  <si>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</si>
  <si>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</si>
  <si>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</si>
  <si>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</si>
  <si>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</si>
  <si>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</si>
  <si>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</si>
  <si>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</si>
  <si>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</si>
  <si>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</si>
  <si>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</si>
  <si>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</si>
  <si>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</si>
  <si>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</si>
  <si>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</si>
  <si>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</si>
  <si>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</si>
  <si>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</si>
  <si>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</si>
  <si>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</si>
  <si>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</si>
  <si>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</si>
  <si>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</si>
  <si>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</si>
  <si>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</si>
  <si>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</si>
  <si>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</si>
  <si>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</si>
  <si>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</si>
  <si>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</si>
  <si>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</si>
  <si>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</si>
  <si>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</si>
  <si>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</si>
  <si>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</si>
  <si>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</si>
  <si>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</si>
  <si>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</si>
  <si>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</si>
  <si>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</si>
  <si>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</si>
  <si>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</si>
  <si>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</si>
  <si>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</si>
  <si>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</si>
  <si>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</si>
  <si>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</si>
  <si>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</si>
  <si>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</si>
  <si>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</si>
  <si>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</si>
  <si>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</si>
  <si>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</si>
  <si>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</si>
  <si>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</si>
  <si>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</si>
  <si>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</si>
  <si>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</si>
  <si>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</si>
  <si>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</si>
  <si>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</si>
  <si>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</si>
  <si>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</si>
  <si>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</si>
  <si>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</si>
  <si>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</si>
  <si>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</si>
  <si>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</si>
  <si>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</si>
  <si>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</si>
  <si>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</si>
  <si>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</si>
  <si>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</si>
  <si>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</si>
  <si>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</si>
  <si>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</si>
  <si>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</si>
  <si>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</si>
  <si>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</si>
  <si>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</si>
  <si>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</si>
  <si>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</si>
  <si>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</si>
  <si>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</si>
  <si>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</si>
  <si>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</si>
  <si>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</si>
  <si>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</si>
  <si>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</si>
  <si>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</si>
  <si>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</si>
  <si>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</si>
  <si>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</si>
  <si>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</si>
  <si>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</si>
  <si>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</si>
  <si>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</si>
  <si>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</si>
  <si>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</si>
  <si>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</si>
  <si>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</si>
  <si>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</si>
  <si>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</si>
  <si>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</si>
  <si>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</si>
  <si>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</si>
  <si>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</si>
  <si>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</si>
  <si>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</si>
  <si>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</si>
  <si>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</si>
  <si>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</si>
  <si>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</si>
  <si>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</si>
  <si>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</si>
  <si>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</si>
  <si>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</si>
  <si>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</si>
  <si>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</si>
  <si>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</si>
  <si>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</si>
  <si>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</si>
  <si>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</si>
  <si>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</si>
  <si>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</si>
  <si>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</si>
  <si>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</si>
  <si>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</si>
  <si>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</si>
  <si>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</si>
  <si>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</si>
  <si>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</si>
  <si>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</si>
  <si>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</si>
  <si>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</si>
  <si>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</si>
  <si>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</si>
  <si>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</si>
  <si>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</si>
  <si>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</si>
  <si>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</si>
  <si>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</si>
  <si>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</si>
  <si>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</si>
  <si>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</si>
  <si>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</si>
  <si>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</si>
  <si>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</si>
  <si>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</si>
  <si>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</si>
  <si>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</si>
  <si>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</si>
  <si>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</si>
  <si>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</si>
  <si>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</si>
  <si>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</si>
  <si>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</si>
  <si>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</si>
  <si>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</si>
  <si>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</si>
  <si>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</si>
  <si>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</si>
  <si>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</si>
  <si>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</si>
  <si>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</si>
  <si>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</si>
  <si>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</si>
  <si>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</si>
  <si>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</si>
  <si>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</si>
  <si>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</si>
  <si>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</si>
  <si>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</si>
  <si>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</si>
  <si>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</si>
  <si>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</si>
  <si>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</si>
  <si>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</si>
  <si>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</si>
  <si>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</si>
  <si>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</si>
  <si>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</si>
  <si>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</si>
  <si>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</si>
  <si>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</si>
  <si>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</si>
  <si>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</si>
  <si>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</si>
  <si>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</si>
  <si>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</si>
  <si>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</si>
  <si>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</si>
  <si>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</si>
  <si>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</si>
  <si>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</si>
  <si>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</si>
  <si>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</si>
  <si>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</si>
  <si>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</si>
  <si>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</si>
  <si>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</si>
  <si>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</si>
  <si>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</si>
  <si>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</si>
  <si>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</si>
  <si>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</si>
  <si>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</si>
  <si>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</si>
  <si>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</si>
  <si>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</si>
  <si>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</si>
  <si>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</si>
  <si>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</si>
  <si>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</si>
  <si>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</si>
  <si>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</si>
  <si>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</si>
  <si>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</si>
  <si>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</si>
  <si>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</si>
  <si>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</si>
  <si>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</si>
  <si>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</si>
  <si>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</si>
  <si>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</si>
  <si>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</si>
  <si>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</si>
  <si>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</si>
  <si>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</si>
  <si>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</si>
  <si>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</si>
  <si>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</si>
  <si>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</si>
  <si>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</si>
  <si>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</si>
  <si>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</si>
  <si>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</si>
  <si>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</si>
  <si>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</si>
  <si>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</si>
  <si>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</si>
  <si>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</si>
  <si>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</si>
  <si>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</si>
  <si>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</si>
  <si>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</si>
  <si>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</si>
  <si>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</si>
  <si>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</si>
  <si>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</si>
  <si>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</si>
  <si>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</si>
  <si>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</si>
  <si>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</si>
  <si>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</si>
  <si>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</si>
  <si>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</si>
  <si>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</si>
  <si>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</si>
  <si>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</si>
  <si>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</si>
  <si>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</si>
  <si>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</si>
  <si>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</si>
  <si>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</si>
  <si>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</si>
  <si>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</si>
  <si>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</si>
  <si>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</si>
  <si>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</si>
  <si>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</si>
  <si>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</si>
  <si>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</si>
  <si>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</si>
  <si>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</si>
  <si>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</si>
  <si>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</si>
  <si>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</si>
  <si>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</si>
  <si>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</si>
  <si>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</si>
  <si>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</si>
  <si>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</si>
  <si>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</si>
  <si>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</si>
  <si>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</si>
  <si>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</si>
  <si>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</si>
  <si>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</si>
  <si>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</si>
  <si>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</si>
  <si>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</si>
  <si>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</si>
  <si>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</si>
  <si>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</si>
  <si>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</si>
  <si>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</si>
  <si>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</si>
  <si>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</si>
  <si>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</si>
  <si>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</si>
  <si>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</si>
  <si>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</si>
  <si>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</si>
  <si>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</si>
  <si>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</si>
  <si>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</si>
  <si>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</si>
  <si>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</si>
  <si>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</si>
  <si>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</si>
  <si>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</si>
  <si>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</si>
  <si>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</si>
  <si>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</si>
  <si>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</si>
  <si>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</si>
  <si>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</si>
  <si>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</si>
  <si>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</si>
  <si>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</si>
  <si>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</si>
  <si>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</si>
  <si>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</si>
  <si>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</si>
  <si>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</si>
  <si>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</si>
  <si>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</si>
  <si>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</si>
  <si>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</si>
  <si>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</si>
  <si>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</si>
  <si>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</si>
  <si>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</si>
  <si>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</si>
  <si>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</si>
  <si>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</si>
  <si>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</si>
  <si>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</si>
  <si>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</si>
  <si>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</si>
  <si>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</si>
  <si>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</si>
  <si>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</si>
  <si>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</si>
  <si>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</si>
  <si>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</si>
  <si>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</si>
  <si>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</si>
  <si>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</si>
  <si>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</si>
  <si>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</si>
  <si>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</si>
  <si>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</si>
  <si>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</si>
  <si>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</si>
  <si>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</si>
  <si>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</si>
  <si>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</si>
  <si>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</si>
  <si>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</si>
  <si>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</si>
  <si>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</si>
  <si>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</si>
  <si>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</si>
  <si>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</si>
  <si>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</si>
  <si>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</si>
  <si>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</si>
  <si>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</si>
  <si>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</si>
  <si>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</si>
  <si>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</si>
  <si>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</si>
  <si>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</si>
  <si>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</si>
  <si>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</si>
  <si>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</si>
  <si>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</si>
  <si>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</si>
  <si>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</si>
  <si>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</si>
  <si>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</si>
  <si>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</si>
  <si>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</si>
  <si>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</si>
  <si>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</si>
  <si>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</si>
  <si>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</si>
  <si>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</si>
  <si>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</si>
  <si>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</si>
  <si>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</si>
  <si>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</si>
  <si>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</si>
  <si>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</si>
  <si>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</si>
  <si>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</si>
  <si>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</si>
  <si>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</si>
  <si>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</si>
  <si>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</si>
  <si>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</si>
  <si>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</si>
  <si>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</si>
  <si>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</si>
  <si>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</si>
  <si>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</si>
  <si>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</si>
  <si>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</si>
  <si>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</si>
  <si>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</si>
  <si>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</si>
  <si>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</si>
  <si>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</si>
  <si>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</si>
  <si>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</si>
  <si>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</si>
  <si>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</si>
  <si>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</si>
  <si>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</si>
  <si>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</si>
  <si>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</si>
  <si>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</si>
  <si>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</si>
  <si>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</si>
  <si>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</si>
  <si>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</si>
  <si>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</si>
  <si>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</si>
  <si>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</si>
  <si>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</si>
  <si>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</si>
  <si>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</si>
  <si>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</si>
  <si>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</si>
  <si>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</si>
  <si>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</si>
  <si>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</si>
  <si>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</si>
  <si>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</si>
  <si>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</si>
  <si>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</si>
  <si>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</si>
  <si>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</si>
  <si>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</si>
  <si>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</si>
  <si>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</si>
  <si>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</si>
  <si>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</si>
  <si>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</si>
  <si>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</si>
  <si>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</si>
  <si>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</si>
  <si>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</si>
  <si>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</si>
  <si>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</si>
  <si>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</si>
  <si>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</si>
  <si>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</si>
  <si>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</si>
  <si>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</si>
  <si>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</si>
  <si>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</si>
  <si>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</si>
  <si>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</si>
  <si>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</si>
  <si>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</si>
  <si>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</si>
  <si>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</si>
  <si>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</si>
  <si>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</si>
  <si>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</si>
  <si>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</si>
  <si>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</si>
  <si>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</si>
  <si>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</si>
  <si>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</si>
  <si>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</si>
  <si>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</si>
  <si>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</si>
  <si>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</si>
  <si>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</si>
  <si>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</si>
  <si>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</si>
  <si>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</si>
  <si>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</si>
  <si>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</si>
  <si>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</si>
  <si>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</si>
  <si>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</si>
  <si>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</si>
  <si>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</si>
  <si>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</si>
  <si>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</si>
  <si>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</si>
  <si>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</si>
  <si>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</si>
  <si>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</si>
  <si>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</si>
  <si>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</si>
  <si>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</si>
  <si>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</si>
  <si>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</si>
  <si>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</si>
  <si>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</si>
  <si>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</si>
  <si>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</si>
  <si>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</si>
  <si>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</si>
  <si>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</si>
  <si>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</si>
  <si>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</si>
  <si>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</si>
  <si>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</si>
  <si>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</si>
  <si>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</si>
  <si>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</si>
  <si>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</si>
  <si>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</si>
  <si>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</si>
  <si>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</si>
  <si>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</si>
  <si>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</si>
  <si>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</si>
  <si>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</si>
  <si>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</si>
  <si>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</si>
  <si>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</si>
  <si>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</si>
  <si>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</si>
  <si>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</si>
  <si>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</si>
  <si>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</si>
  <si>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</si>
  <si>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</si>
  <si>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</si>
  <si>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</si>
  <si>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</si>
  <si>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</si>
  <si>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</si>
  <si>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</si>
  <si>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</si>
  <si>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</si>
  <si>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</si>
  <si>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</si>
  <si>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</si>
  <si>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</si>
  <si>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</si>
  <si>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</si>
  <si>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</si>
  <si>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</si>
  <si>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</si>
  <si>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</si>
  <si>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</si>
  <si>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</si>
  <si>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</si>
  <si>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</si>
  <si>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</si>
  <si>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</si>
  <si>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</si>
  <si>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</si>
  <si>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</si>
  <si>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</si>
  <si>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</si>
  <si>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</si>
  <si>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</si>
  <si>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</si>
  <si>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</si>
  <si>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</si>
  <si>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</si>
  <si>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</si>
  <si>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</si>
  <si>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</si>
  <si>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</si>
  <si>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</si>
  <si>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</si>
  <si>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</si>
  <si>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</si>
  <si>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</si>
  <si>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</si>
  <si>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</si>
  <si>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</si>
  <si>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</si>
  <si>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</si>
  <si>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</si>
  <si>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</si>
  <si>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</si>
  <si>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</si>
  <si>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</si>
  <si>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</si>
  <si>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</si>
  <si>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</si>
  <si>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</si>
  <si>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</si>
  <si>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</si>
  <si>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</si>
  <si>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</si>
  <si>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</si>
  <si>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</si>
  <si>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</si>
  <si>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</si>
  <si>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</si>
  <si>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</si>
  <si>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</si>
  <si>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</si>
  <si>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</si>
  <si>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</si>
  <si>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</si>
  <si>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</si>
  <si>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</si>
  <si>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</si>
  <si>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</si>
  <si>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</si>
  <si>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</si>
  <si>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</si>
  <si>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</si>
  <si>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</si>
  <si>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</si>
  <si>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</si>
  <si>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</si>
  <si>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</si>
  <si>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</si>
  <si>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</si>
  <si>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</si>
  <si>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</si>
  <si>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</si>
  <si>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</si>
  <si>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</si>
  <si>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</si>
  <si>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</si>
  <si>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</si>
  <si>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</si>
  <si>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</si>
  <si>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</si>
  <si>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</si>
  <si>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</si>
  <si>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</si>
  <si>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</si>
  <si>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</si>
  <si>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</si>
  <si>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</si>
  <si>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</si>
  <si>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</si>
  <si>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</si>
  <si>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</si>
  <si>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</si>
  <si>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</si>
  <si>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</si>
  <si>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</si>
  <si>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</si>
  <si>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</si>
  <si>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</si>
  <si>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</si>
  <si>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</si>
  <si>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</si>
  <si>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</si>
  <si>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</si>
  <si>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</si>
  <si>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</si>
  <si>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</si>
  <si>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</si>
  <si>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</si>
  <si>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</si>
  <si>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</si>
  <si>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</si>
  <si>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</si>
  <si>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</si>
  <si>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</si>
  <si>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</si>
  <si>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</si>
  <si>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</si>
  <si>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</si>
  <si>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</si>
  <si>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</si>
  <si>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</si>
  <si>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</si>
  <si>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</si>
  <si>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</si>
  <si>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</si>
  <si>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</si>
  <si>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</si>
  <si>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</si>
  <si>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</si>
  <si>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</si>
  <si>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</si>
  <si>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</si>
  <si>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</si>
  <si>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</si>
  <si>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</si>
  <si>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</si>
  <si>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</si>
  <si>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</si>
  <si>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</si>
  <si>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</si>
  <si>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</si>
  <si>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</si>
  <si>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</si>
  <si>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</si>
  <si>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</si>
  <si>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</si>
  <si>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</si>
  <si>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</si>
  <si>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</si>
  <si>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</si>
  <si>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</si>
  <si>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</si>
  <si>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</si>
  <si>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</si>
  <si>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</si>
  <si>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</si>
  <si>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</si>
  <si>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</si>
  <si>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</si>
  <si>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</si>
  <si>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</si>
  <si>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</si>
  <si>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</si>
  <si>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</si>
  <si>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</si>
  <si>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</si>
  <si>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</si>
  <si>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</si>
  <si>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</si>
  <si>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</si>
  <si>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</si>
  <si>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</si>
  <si>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</si>
  <si>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</si>
  <si>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</si>
  <si>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</si>
  <si>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</si>
  <si>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</si>
  <si>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</si>
  <si>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</si>
  <si>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</si>
  <si>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</si>
  <si>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</si>
  <si>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</si>
  <si>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</si>
  <si>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</si>
  <si>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</si>
  <si>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</si>
  <si>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</si>
  <si>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</si>
  <si>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</si>
  <si>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</si>
  <si>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</si>
  <si>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</si>
  <si>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</si>
  <si>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</si>
  <si>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</si>
  <si>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</si>
  <si>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</si>
  <si>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</si>
  <si>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</si>
  <si>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</si>
  <si>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</si>
  <si>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</si>
  <si>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</si>
  <si>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</si>
  <si>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</si>
  <si>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</si>
  <si>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</si>
  <si>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</si>
  <si>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</si>
  <si>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</si>
  <si>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</si>
  <si>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</si>
  <si>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</si>
  <si>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</si>
  <si>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</si>
  <si>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</si>
  <si>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</si>
  <si>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</si>
  <si>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</si>
  <si>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</si>
  <si>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</si>
  <si>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</si>
  <si>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</si>
  <si>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</si>
  <si>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</si>
  <si>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</si>
  <si>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</si>
  <si>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</si>
  <si>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</si>
  <si>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</si>
  <si>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</si>
  <si>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</si>
  <si>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</si>
  <si>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</si>
  <si>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</si>
  <si>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</si>
  <si>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</si>
  <si>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</si>
  <si>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</si>
  <si>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</si>
  <si>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</si>
  <si>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</si>
  <si>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</si>
  <si>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</si>
  <si>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</si>
  <si>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</si>
  <si>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</si>
  <si>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</si>
  <si>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</si>
  <si>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</si>
  <si>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</si>
  <si>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</si>
  <si>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</si>
  <si>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</si>
  <si>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</si>
  <si>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</si>
  <si>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</si>
  <si>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</si>
  <si>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</si>
  <si>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</si>
  <si>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</si>
  <si>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</si>
  <si>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</si>
  <si>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</si>
  <si>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</si>
  <si>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</si>
  <si>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</si>
  <si>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</si>
  <si>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</si>
  <si>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</si>
  <si>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</si>
  <si>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</si>
  <si>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</si>
  <si>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</si>
  <si>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</si>
  <si>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</si>
  <si>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</si>
  <si>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</si>
  <si>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</si>
  <si>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</si>
  <si>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</si>
  <si>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</si>
  <si>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</si>
  <si>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</si>
  <si>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</si>
  <si>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</si>
  <si>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</si>
  <si>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</si>
  <si>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</si>
  <si>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</si>
  <si>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</si>
  <si>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</si>
  <si>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</si>
  <si>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</si>
  <si>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</si>
  <si>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</si>
  <si>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</si>
  <si>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</si>
  <si>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</si>
  <si>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</si>
  <si>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</si>
  <si>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</si>
  <si>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</si>
  <si>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</si>
  <si>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</si>
  <si>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</si>
  <si>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</si>
  <si>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</si>
  <si>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</si>
  <si>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</si>
  <si>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</si>
  <si>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</si>
  <si>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</si>
  <si>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</si>
  <si>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</si>
  <si>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</si>
  <si>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</si>
  <si>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</si>
  <si>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</si>
  <si>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</si>
  <si>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</si>
  <si>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</si>
  <si>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</si>
  <si>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</si>
  <si>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</si>
  <si>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</si>
  <si>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</si>
  <si>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</si>
  <si>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</si>
  <si>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</si>
  <si>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</si>
  <si>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</si>
  <si>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</si>
  <si>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</si>
  <si>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</si>
  <si>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</si>
  <si>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</si>
  <si>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</si>
  <si>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</si>
  <si>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</si>
  <si>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</si>
  <si>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</si>
  <si>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</si>
  <si>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</si>
  <si>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</si>
  <si>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</si>
  <si>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</si>
  <si>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</si>
  <si>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</si>
  <si>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</si>
  <si>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</si>
  <si>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</si>
  <si>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</si>
  <si>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</si>
  <si>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</si>
  <si>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</si>
  <si>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</si>
  <si>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</si>
  <si>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</si>
  <si>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</si>
  <si>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</si>
  <si>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</si>
  <si>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</si>
  <si>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</si>
  <si>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</si>
  <si>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</si>
  <si>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</si>
  <si>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</si>
  <si>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</si>
  <si>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</si>
  <si>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</si>
  <si>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</si>
  <si>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</si>
  <si>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</si>
  <si>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</si>
  <si>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</si>
  <si>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</si>
  <si>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</si>
  <si>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</si>
  <si>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</si>
  <si>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</si>
  <si>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</si>
  <si>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</si>
  <si>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</si>
  <si>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</si>
  <si>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</si>
  <si>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</si>
  <si>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</si>
  <si>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</si>
  <si>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</si>
  <si>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</si>
  <si>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</si>
  <si>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</si>
  <si>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</si>
  <si>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</si>
  <si>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</si>
  <si>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</si>
  <si>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</si>
  <si>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</si>
  <si>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</si>
  <si>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</si>
  <si>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</si>
  <si>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</si>
  <si>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</si>
  <si>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</si>
  <si>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</si>
  <si>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</si>
  <si>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</si>
  <si>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</si>
  <si>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</si>
  <si>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</si>
  <si>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</si>
  <si>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</si>
  <si>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</si>
  <si>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</si>
  <si>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</si>
  <si>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</si>
  <si>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</si>
  <si>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</si>
  <si>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</si>
  <si>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</si>
  <si>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</si>
  <si>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</si>
  <si>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</si>
  <si>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</si>
  <si>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</si>
  <si>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</si>
  <si>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</si>
  <si>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</si>
  <si>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</si>
  <si>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</si>
  <si>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</si>
  <si>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</si>
  <si>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</si>
  <si>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</si>
  <si>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</si>
  <si>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</si>
  <si>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</si>
  <si>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</si>
  <si>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</si>
  <si>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</si>
  <si>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</si>
  <si>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</si>
  <si>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</si>
  <si>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</si>
  <si>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</si>
  <si>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</si>
  <si>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</si>
  <si>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</si>
  <si>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</si>
  <si>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</si>
  <si>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</si>
  <si>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</si>
  <si>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</si>
  <si>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</si>
  <si>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</si>
  <si>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</si>
  <si>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</si>
  <si>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</si>
  <si>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</si>
  <si>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</si>
  <si>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</si>
  <si>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</si>
  <si>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</si>
  <si>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</si>
  <si>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</si>
  <si>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</si>
  <si>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</si>
  <si>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</si>
  <si>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</si>
  <si>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</si>
  <si>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</si>
  <si>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</si>
  <si>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</si>
  <si>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</si>
  <si>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</si>
  <si>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</si>
  <si>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</si>
  <si>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</si>
  <si>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</si>
  <si>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</si>
  <si>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</si>
  <si>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</si>
  <si>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</si>
  <si>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</si>
  <si>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</si>
  <si>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</si>
  <si>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</si>
  <si>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</si>
  <si>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</si>
  <si>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</si>
  <si>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</si>
  <si>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</si>
  <si>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</si>
  <si>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</si>
  <si>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</si>
  <si>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</si>
  <si>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</si>
  <si>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</si>
  <si>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</si>
  <si>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</si>
  <si>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</si>
  <si>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</si>
  <si>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</si>
  <si>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</si>
  <si>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</si>
  <si>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</si>
  <si>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</si>
  <si>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</si>
  <si>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</si>
  <si>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</si>
  <si>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</si>
  <si>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</si>
  <si>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</si>
  <si>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</si>
  <si>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</si>
  <si>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</si>
  <si>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</si>
  <si>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</si>
  <si>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</si>
  <si>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</si>
  <si>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</si>
  <si>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</si>
  <si>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</si>
  <si>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</si>
  <si>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</si>
  <si>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</si>
  <si>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</si>
  <si>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</si>
  <si>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</si>
  <si>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</si>
  <si>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</si>
  <si>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</si>
  <si>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</si>
  <si>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</si>
  <si>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</si>
  <si>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</si>
  <si>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</si>
  <si>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</si>
  <si>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</si>
  <si>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</si>
  <si>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</si>
  <si>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</si>
  <si>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</si>
  <si>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</si>
  <si>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</si>
  <si>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</si>
  <si>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</si>
  <si>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</si>
  <si>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</si>
  <si>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</si>
  <si>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</si>
  <si>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</si>
  <si>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</si>
  <si>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</si>
  <si>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</si>
  <si>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</si>
  <si>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</si>
  <si>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</si>
  <si>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</si>
  <si>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</si>
  <si>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</si>
  <si>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</si>
  <si>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</si>
  <si>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</si>
  <si>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</si>
  <si>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</si>
  <si>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</si>
  <si>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</si>
  <si>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</si>
  <si>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</si>
  <si>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</si>
  <si>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</si>
  <si>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</si>
  <si>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</si>
  <si>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</si>
  <si>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</si>
  <si>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</si>
  <si>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</si>
  <si>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</si>
  <si>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</si>
  <si>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</si>
  <si>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</si>
  <si>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</si>
  <si>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</si>
  <si>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</si>
  <si>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</si>
  <si>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</si>
  <si>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</si>
  <si>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</si>
  <si>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</si>
  <si>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</si>
  <si>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</si>
  <si>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</si>
  <si>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</si>
  <si>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</si>
  <si>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</si>
  <si>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</si>
  <si>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</si>
  <si>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</si>
  <si>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</si>
  <si>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</si>
  <si>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</si>
  <si>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</si>
  <si>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</si>
  <si>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</si>
  <si>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</si>
  <si>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</si>
  <si>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</si>
  <si>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</si>
  <si>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</si>
  <si>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</si>
  <si>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</si>
  <si>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</si>
  <si>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</si>
  <si>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</si>
  <si>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</si>
  <si>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</si>
  <si>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</si>
  <si>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</si>
  <si>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</si>
  <si>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</si>
  <si>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</si>
  <si>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</si>
  <si>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</si>
  <si>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</si>
  <si>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</si>
  <si>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</si>
  <si>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</si>
  <si>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</si>
  <si>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</si>
  <si>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</si>
  <si>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</si>
  <si>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</si>
  <si>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</si>
  <si>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</si>
  <si>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</si>
  <si>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</si>
  <si>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</si>
  <si>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</si>
  <si>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</si>
  <si>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</si>
  <si>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</si>
  <si>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</si>
  <si>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</si>
  <si>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</si>
  <si>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</si>
  <si>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</si>
  <si>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</si>
  <si>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</si>
  <si>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</si>
  <si>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</si>
  <si>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</si>
  <si>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</si>
  <si>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</si>
  <si>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</si>
  <si>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</si>
  <si>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</si>
  <si>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</si>
  <si>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</si>
  <si>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</si>
  <si>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</si>
  <si>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</si>
  <si>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</si>
  <si>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</si>
  <si>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</si>
  <si>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</si>
  <si>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</si>
  <si>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</si>
  <si>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</si>
  <si>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</si>
  <si>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</si>
  <si>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</si>
  <si>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</si>
  <si>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</si>
  <si>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</si>
  <si>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</si>
  <si>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</si>
  <si>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</si>
  <si>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</si>
  <si>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</si>
  <si>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</si>
  <si>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</si>
  <si>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</si>
  <si>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</si>
  <si>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</si>
  <si>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</si>
  <si>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</si>
  <si>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</si>
  <si>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</si>
  <si>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</si>
  <si>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</si>
  <si>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</si>
  <si>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</si>
  <si>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</si>
  <si>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</si>
  <si>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</si>
  <si>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</si>
  <si>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</si>
  <si>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</si>
  <si>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</si>
  <si>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</si>
  <si>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</si>
  <si>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</si>
  <si>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</si>
  <si>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</si>
  <si>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</si>
  <si>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</si>
  <si>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</si>
  <si>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</si>
  <si>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</si>
  <si>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</si>
  <si>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</si>
  <si>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</si>
  <si>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</si>
  <si>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</si>
  <si>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</si>
  <si>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</si>
  <si>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</si>
  <si>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</si>
  <si>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</si>
  <si>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</si>
  <si>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</si>
  <si>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</si>
  <si>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</si>
  <si>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</si>
  <si>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</si>
  <si>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</si>
  <si>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</si>
  <si>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</si>
  <si>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</si>
  <si>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</si>
  <si>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</si>
  <si>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</si>
  <si>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</si>
  <si>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</si>
  <si>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</si>
  <si>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</si>
  <si>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</si>
  <si>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</si>
  <si>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</si>
  <si>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</si>
  <si>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</si>
  <si>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</si>
  <si>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</si>
  <si>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</si>
  <si>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</si>
  <si>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</si>
  <si>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</si>
  <si>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</si>
  <si>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</si>
  <si>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</si>
  <si>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</si>
  <si>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</si>
  <si>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</si>
  <si>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</si>
  <si>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</si>
  <si>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</si>
  <si>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</si>
  <si>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</si>
  <si>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</si>
  <si>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</si>
  <si>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</si>
  <si>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</si>
  <si>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</si>
  <si>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</si>
  <si>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</si>
  <si>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</si>
  <si>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</si>
  <si>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</si>
  <si>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</si>
  <si>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</si>
  <si>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</si>
  <si>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</si>
  <si>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</si>
  <si>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</si>
  <si>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</si>
  <si>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</si>
  <si>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</si>
  <si>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</si>
  <si>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</si>
  <si>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</si>
  <si>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</si>
  <si>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</si>
  <si>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</si>
  <si>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</si>
  <si>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</si>
  <si>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</si>
  <si>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</si>
  <si>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</si>
  <si>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</si>
  <si>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</si>
  <si>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</si>
  <si>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</si>
  <si>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</si>
  <si>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</si>
  <si>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</si>
  <si>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</si>
  <si>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</si>
  <si>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</si>
  <si>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</si>
  <si>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</si>
  <si>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</si>
  <si>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</si>
  <si>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</si>
  <si>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</si>
  <si>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</si>
  <si>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</si>
  <si>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</si>
  <si>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</si>
  <si>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</si>
  <si>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</si>
  <si>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</si>
  <si>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</si>
  <si>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</si>
  <si>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</si>
  <si>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</si>
  <si>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</si>
  <si>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</si>
  <si>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</si>
  <si>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</si>
  <si>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</si>
  <si>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</si>
  <si>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</si>
  <si>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</si>
  <si>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</si>
  <si>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</si>
  <si>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</si>
  <si>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</si>
  <si>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</si>
  <si>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</si>
  <si>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</si>
  <si>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</si>
  <si>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</si>
  <si>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</si>
  <si>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</si>
  <si>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</si>
  <si>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</si>
  <si>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</si>
  <si>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</si>
  <si>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</si>
  <si>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</si>
  <si>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</si>
  <si>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</si>
  <si>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</si>
  <si>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</si>
  <si>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</si>
  <si>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</si>
  <si>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</si>
  <si>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</si>
  <si>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</si>
  <si>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</si>
  <si>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</si>
  <si>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</si>
  <si>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</si>
  <si>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</si>
  <si>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</si>
  <si>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</si>
  <si>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</si>
  <si>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</si>
  <si>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</si>
  <si>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</si>
  <si>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</si>
  <si>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</si>
  <si>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</si>
  <si>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</si>
  <si>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</si>
  <si>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</si>
  <si>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</si>
  <si>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</si>
  <si>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</si>
  <si>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</si>
  <si>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</si>
  <si>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</si>
  <si>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</si>
  <si>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</si>
  <si>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</si>
  <si>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</si>
  <si>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</si>
  <si>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</si>
  <si>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</si>
  <si>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</si>
  <si>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</si>
  <si>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</si>
  <si>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</si>
  <si>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</si>
  <si>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</si>
  <si>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</si>
  <si>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</si>
  <si>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</si>
  <si>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</si>
  <si>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</si>
  <si>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</si>
  <si>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</si>
  <si>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</si>
  <si>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</si>
  <si>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</si>
  <si>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</si>
  <si>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</si>
  <si>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</si>
  <si>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</si>
  <si>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</si>
  <si>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</si>
  <si>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</si>
  <si>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</si>
  <si>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</si>
  <si>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</si>
  <si>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</si>
  <si>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</si>
  <si>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</si>
  <si>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</si>
  <si>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</si>
  <si>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</si>
  <si>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</si>
  <si>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</si>
  <si>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</si>
  <si>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</si>
  <si>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</si>
  <si>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</si>
  <si>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</si>
  <si>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</si>
  <si>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</si>
  <si>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</si>
  <si>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</si>
  <si>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</si>
  <si>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</si>
  <si>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</si>
  <si>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</si>
  <si>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</si>
  <si>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</si>
  <si>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</si>
  <si>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</si>
  <si>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</si>
  <si>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</si>
  <si>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</si>
  <si>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</si>
  <si>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</si>
  <si>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</si>
  <si>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</si>
  <si>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</si>
  <si>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</si>
  <si>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</si>
  <si>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</si>
  <si>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</si>
  <si>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</si>
  <si>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</si>
  <si>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</si>
  <si>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</si>
  <si>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</si>
  <si>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</si>
  <si>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</si>
  <si>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</si>
  <si>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</si>
  <si>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</si>
  <si>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</si>
  <si>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</si>
  <si>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</si>
  <si>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</si>
  <si>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</si>
  <si>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</si>
  <si>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</si>
  <si>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</si>
  <si>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</si>
  <si>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</si>
  <si>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</si>
  <si>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</si>
  <si>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</si>
  <si>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</si>
  <si>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</si>
  <si>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</si>
  <si>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</si>
  <si>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</si>
  <si>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</si>
  <si>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</si>
  <si>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</si>
  <si>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</si>
  <si>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</si>
  <si>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</si>
  <si>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</si>
  <si>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</si>
  <si>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</si>
  <si>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</si>
  <si>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</si>
  <si>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</si>
  <si>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</si>
  <si>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</si>
  <si>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</si>
  <si>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</si>
  <si>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</si>
  <si>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</si>
  <si>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</si>
  <si>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</si>
  <si>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</si>
  <si>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</si>
  <si>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</si>
  <si>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</si>
  <si>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</si>
  <si>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</si>
  <si>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</si>
  <si>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</si>
  <si>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</si>
  <si>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</si>
  <si>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</si>
  <si>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</si>
  <si>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</si>
  <si>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</si>
  <si>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</si>
  <si>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</si>
  <si>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</si>
  <si>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</si>
  <si>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</si>
  <si>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</si>
  <si>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</si>
  <si>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</si>
  <si>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</si>
  <si>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</si>
  <si>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</si>
  <si>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</si>
  <si>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</si>
  <si>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</si>
  <si>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</si>
  <si>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</si>
  <si>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</si>
  <si>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</si>
  <si>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</si>
  <si>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</si>
  <si>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</si>
  <si>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</si>
  <si>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</si>
  <si>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</si>
  <si>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</si>
  <si>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</si>
  <si>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</si>
  <si>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</si>
  <si>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</si>
  <si>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</si>
  <si>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</si>
  <si>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</si>
  <si>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</si>
  <si>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</si>
  <si>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</si>
  <si>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</si>
  <si>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</si>
  <si>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</si>
  <si>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</si>
  <si>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</si>
  <si>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</si>
  <si>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</si>
  <si>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</si>
  <si>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</si>
  <si>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</si>
  <si>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</si>
  <si>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</si>
  <si>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</si>
  <si>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</si>
  <si>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</si>
  <si>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</si>
  <si>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</si>
  <si>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</si>
  <si>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</si>
  <si>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</si>
  <si>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</si>
  <si>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</si>
  <si>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</si>
  <si>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</si>
  <si>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</si>
  <si>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</si>
  <si>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</si>
  <si>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</si>
  <si>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</si>
  <si>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</si>
  <si>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</si>
  <si>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</si>
  <si>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</si>
  <si>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</si>
  <si>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</si>
  <si>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</si>
  <si>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</si>
  <si>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</si>
  <si>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</si>
  <si>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</si>
  <si>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</si>
  <si>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</si>
  <si>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</si>
  <si>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</si>
  <si>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</si>
  <si>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</si>
  <si>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</si>
  <si>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</si>
  <si>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</si>
  <si>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</si>
  <si>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</si>
  <si>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</si>
  <si>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</si>
  <si>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</si>
  <si>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</si>
  <si>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</si>
  <si>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</si>
  <si>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</si>
  <si>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</si>
  <si>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</si>
  <si>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</si>
  <si>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</si>
  <si>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</si>
  <si>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</si>
  <si>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</si>
  <si>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</si>
  <si>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</si>
  <si>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</si>
  <si>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</si>
  <si>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</si>
  <si>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</si>
  <si>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</si>
  <si>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</si>
  <si>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</si>
  <si>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</si>
  <si>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</si>
  <si>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</si>
  <si>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</si>
  <si>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</si>
  <si>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</si>
  <si>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</si>
  <si>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</si>
  <si>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</si>
  <si>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</si>
  <si>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</si>
  <si>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</si>
  <si>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</si>
  <si>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</si>
  <si>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</si>
  <si>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</si>
  <si>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</si>
  <si>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</si>
  <si>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</si>
  <si>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</si>
  <si>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</si>
  <si>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</si>
  <si>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</si>
  <si>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</si>
  <si>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</si>
  <si>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</si>
  <si>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</si>
  <si>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</si>
  <si>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</si>
  <si>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</si>
  <si>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</si>
  <si>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</si>
  <si>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</si>
  <si>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</si>
  <si>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</si>
  <si>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</si>
  <si>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</si>
  <si>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</si>
  <si>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</si>
  <si>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</si>
  <si>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</si>
  <si>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</si>
  <si>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</si>
  <si>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</si>
  <si>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</si>
  <si>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</si>
  <si>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</si>
  <si>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</si>
  <si>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</si>
  <si>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</si>
  <si>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</si>
  <si>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</si>
  <si>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</si>
  <si>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</si>
  <si>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</si>
  <si>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</si>
  <si>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</si>
  <si>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</si>
  <si>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</si>
  <si>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</si>
  <si>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</si>
  <si>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</si>
  <si>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</si>
  <si>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</si>
  <si>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</si>
  <si>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</si>
  <si>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</si>
  <si>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</si>
  <si>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</si>
  <si>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</si>
  <si>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</si>
  <si>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</si>
  <si>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</si>
  <si>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</si>
  <si>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</si>
  <si>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</si>
  <si>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</si>
  <si>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</si>
  <si>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</si>
  <si>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</si>
  <si>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</si>
  <si>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</si>
  <si>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</si>
  <si>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</si>
  <si>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</si>
  <si>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</si>
  <si>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</si>
  <si>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</si>
  <si>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</si>
  <si>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</si>
  <si>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</si>
  <si>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</si>
  <si>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</si>
  <si>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</si>
  <si>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</si>
  <si>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</si>
  <si>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</si>
  <si>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</si>
  <si>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</si>
  <si>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</si>
  <si>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</si>
  <si>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</si>
  <si>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</si>
  <si>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</si>
  <si>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</si>
  <si>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</si>
  <si>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</si>
  <si>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</si>
  <si>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</si>
  <si>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</si>
  <si>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</si>
  <si>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</si>
  <si>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</si>
  <si>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</si>
  <si>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</si>
  <si>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</si>
  <si>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</si>
  <si>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</si>
  <si>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</si>
  <si>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</si>
  <si>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</si>
  <si>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</si>
  <si>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</si>
  <si>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</si>
  <si>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</si>
  <si>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</si>
  <si>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</si>
  <si>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</si>
  <si>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</si>
  <si>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</si>
  <si>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</si>
  <si>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</si>
  <si>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</si>
  <si>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</si>
  <si>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</si>
  <si>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</si>
  <si>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</si>
  <si>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</si>
  <si>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</si>
  <si>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</si>
  <si>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</si>
  <si>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</si>
  <si>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</si>
  <si>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</si>
  <si>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</si>
  <si>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</si>
  <si>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</si>
  <si>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</si>
  <si>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</si>
  <si>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</si>
  <si>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</si>
  <si>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</si>
  <si>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</si>
  <si>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</si>
  <si>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</si>
  <si>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</si>
  <si>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</si>
  <si>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</si>
  <si>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</si>
  <si>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</si>
  <si>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</si>
  <si>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</si>
  <si>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</si>
  <si>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</si>
  <si>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</si>
  <si>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</si>
  <si>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</si>
  <si>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</si>
  <si>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</si>
  <si>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</si>
  <si>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</si>
  <si>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</si>
  <si>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</si>
  <si>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</si>
  <si>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</si>
  <si>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</si>
  <si>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</si>
  <si>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</si>
  <si>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</si>
  <si>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</si>
  <si>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</si>
  <si>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</si>
  <si>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</si>
  <si>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</si>
  <si>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</si>
  <si>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</si>
  <si>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</si>
  <si>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</si>
  <si>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</si>
  <si>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</si>
  <si>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</si>
  <si>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</si>
  <si>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</si>
  <si>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</si>
  <si>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</si>
  <si>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</si>
  <si>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</si>
  <si>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</si>
  <si>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</si>
  <si>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</si>
  <si>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</si>
  <si>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</si>
  <si>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</si>
  <si>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</si>
  <si>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</si>
  <si>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</si>
  <si>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</si>
  <si>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</si>
  <si>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</si>
  <si>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</si>
  <si>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</si>
  <si>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</si>
  <si>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</si>
  <si>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</si>
  <si>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</si>
  <si>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</si>
  <si>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</si>
  <si>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</si>
  <si>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</si>
  <si>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</si>
  <si>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</si>
  <si>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</si>
  <si>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</si>
  <si>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</si>
  <si>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</si>
  <si>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</si>
  <si>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</si>
  <si>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</si>
  <si>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</si>
  <si>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</si>
  <si>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</si>
  <si>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</si>
  <si>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</si>
  <si>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</si>
  <si>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</si>
  <si>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</si>
  <si>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</si>
  <si>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</si>
  <si>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</si>
  <si>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</si>
  <si>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</si>
  <si>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</si>
  <si>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</si>
  <si>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</si>
  <si>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</si>
  <si>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</si>
  <si>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</si>
  <si>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</si>
  <si>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</si>
  <si>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</si>
  <si>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</si>
  <si>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</si>
  <si>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</si>
  <si>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</si>
  <si>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</si>
  <si>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</si>
  <si>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</si>
  <si>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</si>
  <si>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</si>
  <si>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</si>
  <si>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</si>
  <si>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</si>
  <si>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</si>
  <si>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</si>
  <si>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</si>
  <si>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</si>
  <si>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</si>
  <si>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</si>
  <si>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</si>
  <si>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</si>
  <si>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</si>
  <si>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</si>
  <si>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</si>
  <si>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</si>
  <si>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</si>
  <si>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</si>
  <si>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</si>
  <si>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</si>
  <si>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</si>
  <si>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</si>
  <si>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</si>
  <si>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</si>
  <si>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</si>
  <si>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</si>
  <si>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</si>
  <si>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</si>
  <si>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</si>
  <si>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</si>
  <si>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</si>
  <si>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</si>
  <si>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</si>
  <si>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</si>
  <si>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</si>
  <si>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</si>
  <si>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</si>
  <si>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</si>
  <si>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</si>
  <si>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</si>
  <si>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</si>
  <si>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</si>
  <si>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</si>
  <si>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</si>
  <si>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</si>
  <si>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</si>
  <si>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</si>
  <si>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</si>
  <si>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</si>
  <si>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</si>
  <si>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</si>
  <si>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</si>
  <si>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</si>
  <si>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</si>
  <si>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</si>
  <si>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</si>
  <si>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</si>
  <si>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</si>
  <si>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</si>
  <si>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</si>
  <si>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</si>
  <si>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</si>
  <si>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</si>
  <si>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</si>
  <si>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</si>
  <si>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</si>
  <si>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</si>
  <si>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</si>
  <si>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</si>
  <si>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</si>
  <si>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</si>
  <si>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</si>
  <si>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</si>
  <si>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</si>
  <si>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</si>
  <si>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</si>
  <si>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</si>
  <si>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</si>
  <si>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</si>
  <si>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</si>
  <si>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</si>
  <si>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</si>
  <si>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</si>
  <si>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</si>
  <si>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</si>
  <si>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</si>
  <si>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</si>
  <si>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</si>
  <si>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</si>
  <si>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</si>
  <si>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</si>
  <si>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</si>
  <si>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</si>
  <si>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</si>
  <si>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</si>
  <si>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</si>
  <si>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</si>
  <si>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</si>
  <si>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</si>
  <si>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</si>
  <si>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</si>
  <si>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</si>
  <si>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</si>
  <si>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</si>
  <si>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</si>
  <si>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</si>
  <si>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</si>
  <si>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</si>
  <si>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</si>
  <si>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</si>
  <si>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</si>
  <si>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</si>
  <si>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</si>
  <si>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</si>
  <si>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</si>
  <si>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</si>
  <si>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</si>
  <si>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</si>
  <si>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</si>
  <si>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</si>
  <si>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</si>
  <si>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</si>
  <si>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</si>
  <si>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</si>
  <si>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</si>
  <si>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</si>
  <si>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</si>
  <si>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</si>
  <si>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</si>
  <si>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</si>
  <si>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</si>
  <si>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</si>
  <si>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</si>
  <si>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</si>
  <si>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</si>
  <si>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</si>
  <si>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</si>
  <si>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</si>
  <si>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</si>
  <si>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</si>
  <si>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</si>
  <si>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</si>
  <si>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</si>
  <si>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</si>
  <si>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</si>
  <si>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</si>
  <si>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</si>
  <si>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</si>
  <si>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</si>
  <si>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</si>
  <si>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</si>
  <si>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</si>
  <si>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</si>
  <si>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</si>
  <si>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</si>
  <si>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</si>
  <si>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</si>
  <si>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</si>
  <si>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</si>
  <si>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</si>
  <si>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</si>
  <si>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</si>
  <si>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</si>
  <si>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</si>
  <si>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</si>
  <si>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</si>
  <si>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</si>
  <si>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</si>
  <si>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</si>
  <si>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</si>
  <si>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</si>
  <si>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</si>
  <si>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</si>
  <si>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</si>
  <si>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</si>
  <si>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</si>
  <si>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</si>
  <si>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</si>
  <si>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</si>
  <si>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</si>
  <si>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</si>
  <si>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</si>
  <si>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</si>
  <si>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</si>
  <si>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</si>
  <si>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</si>
  <si>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</si>
  <si>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</si>
  <si>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</si>
  <si>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</si>
  <si>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</si>
  <si>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</si>
  <si>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</si>
  <si>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</si>
  <si>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</si>
  <si>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</si>
  <si>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</si>
  <si>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</si>
  <si>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</si>
  <si>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</si>
  <si>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</si>
  <si>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</si>
  <si>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</si>
  <si>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</si>
  <si>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</si>
  <si>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</si>
  <si>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</si>
  <si>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</si>
  <si>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</si>
  <si>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</si>
  <si>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</si>
  <si>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</si>
  <si>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</si>
  <si>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</si>
  <si>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</si>
  <si>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</si>
  <si>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</si>
  <si>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</si>
  <si>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</si>
  <si>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</si>
  <si>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</si>
  <si>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</si>
  <si>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</si>
  <si>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</si>
  <si>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</si>
  <si>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</si>
  <si>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</si>
  <si>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</si>
  <si>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</si>
  <si>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</si>
  <si>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</si>
  <si>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</si>
  <si>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</si>
  <si>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</si>
  <si>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</si>
  <si>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</si>
  <si>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</si>
  <si>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</si>
  <si>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</si>
  <si>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</si>
  <si>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</si>
  <si>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</si>
  <si>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</si>
  <si>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</si>
  <si>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</si>
  <si>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</si>
  <si>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</si>
  <si>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</si>
  <si>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</si>
  <si>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</si>
  <si>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</si>
  <si>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</si>
  <si>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</si>
  <si>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</si>
  <si>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</si>
  <si>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</si>
  <si>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</si>
  <si>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</si>
  <si>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</si>
  <si>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</si>
  <si>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</si>
  <si>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</si>
  <si>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</si>
  <si>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</si>
  <si>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</si>
  <si>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</si>
  <si>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</si>
  <si>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</si>
  <si>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</si>
  <si>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</si>
  <si>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</si>
  <si>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</si>
  <si>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</si>
  <si>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</si>
  <si>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</si>
  <si>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</si>
  <si>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</si>
  <si>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</si>
  <si>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</si>
  <si>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</si>
  <si>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</si>
  <si>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</si>
  <si>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</si>
  <si>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</si>
  <si>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</si>
  <si>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</si>
  <si>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</si>
  <si>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</si>
  <si>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</si>
  <si>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</si>
  <si>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</si>
  <si>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</si>
  <si>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</si>
  <si>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</si>
  <si>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</si>
  <si>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</si>
  <si>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</si>
  <si>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</si>
  <si>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</si>
  <si>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</si>
  <si>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</si>
  <si>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</si>
  <si>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</si>
  <si>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</si>
  <si>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</si>
  <si>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</si>
  <si>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</si>
  <si>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</si>
  <si>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</si>
  <si>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</si>
  <si>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</si>
  <si>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</si>
  <si>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</si>
  <si>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</si>
  <si>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</si>
  <si>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</si>
  <si>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</si>
  <si>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</si>
  <si>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</si>
  <si>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</si>
  <si>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</si>
  <si>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</si>
  <si>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</si>
  <si>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</si>
  <si>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</si>
  <si>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</si>
  <si>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</si>
  <si>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</si>
  <si>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</si>
  <si>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</si>
  <si>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</si>
  <si>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</si>
  <si>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</si>
  <si>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</si>
  <si>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</si>
  <si>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</si>
  <si>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</si>
  <si>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</si>
  <si>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</si>
  <si>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</si>
  <si>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</si>
  <si>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</si>
  <si>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</si>
  <si>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</si>
  <si>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</si>
  <si>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</si>
  <si>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</si>
  <si>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</si>
  <si>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</si>
  <si>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</si>
  <si>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</si>
  <si>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</si>
  <si>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</si>
  <si>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</si>
  <si>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</si>
  <si>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</si>
  <si>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</si>
  <si>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</si>
  <si>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</si>
  <si>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</si>
  <si>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</si>
  <si>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</si>
  <si>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</si>
  <si>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</si>
  <si>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</si>
  <si>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</si>
  <si>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</si>
  <si>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</si>
  <si>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</si>
  <si>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</si>
  <si>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</si>
  <si>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</si>
  <si>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</si>
  <si>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</si>
  <si>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</si>
  <si>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</si>
  <si>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</si>
  <si>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</si>
  <si>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</si>
  <si>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</si>
  <si>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</si>
  <si>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</si>
  <si>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</si>
  <si>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</si>
  <si>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</si>
  <si>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</si>
  <si>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</si>
  <si>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</si>
  <si>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</si>
  <si>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</si>
  <si>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</si>
  <si>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</si>
  <si>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</si>
  <si>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</si>
  <si>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</si>
  <si>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</si>
  <si>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</si>
  <si>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</si>
  <si>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</si>
  <si>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</si>
  <si>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</si>
  <si>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</si>
  <si>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</si>
  <si>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</si>
  <si>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</si>
  <si>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</si>
  <si>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</si>
  <si>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</si>
  <si>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</si>
  <si>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</si>
  <si>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</si>
  <si>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</si>
  <si>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</si>
  <si>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</si>
  <si>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</si>
  <si>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</si>
  <si>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</si>
  <si>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</si>
  <si>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</si>
  <si>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</si>
  <si>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</si>
  <si>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</si>
  <si>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</si>
  <si>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</si>
  <si>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</si>
  <si>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</si>
  <si>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</si>
  <si>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</si>
  <si>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</si>
  <si>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</si>
  <si>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</si>
  <si>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</si>
  <si>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</si>
  <si>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</si>
  <si>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</si>
  <si>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</si>
  <si>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</si>
  <si>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</si>
  <si>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</si>
  <si>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</si>
  <si>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</si>
  <si>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</si>
  <si>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</si>
  <si>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</si>
  <si>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</si>
  <si>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</si>
  <si>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</si>
  <si>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</si>
  <si>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</si>
  <si>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</si>
  <si>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</si>
  <si>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</si>
  <si>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</si>
  <si>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</si>
  <si>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</si>
  <si>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</si>
  <si>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</si>
  <si>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</si>
  <si>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</si>
  <si>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</si>
  <si>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</si>
  <si>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</si>
  <si>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</si>
  <si>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</si>
  <si>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</si>
  <si>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</si>
  <si>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</si>
  <si>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</si>
  <si>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</si>
  <si>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</si>
  <si>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</si>
  <si>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</si>
  <si>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</si>
  <si>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</si>
  <si>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</si>
  <si>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</si>
  <si>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</si>
  <si>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</si>
  <si>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</si>
  <si>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</si>
  <si>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</si>
  <si>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</si>
  <si>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</si>
  <si>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</si>
  <si>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</si>
  <si>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</si>
  <si>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</si>
  <si>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</si>
  <si>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</si>
  <si>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</si>
  <si>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</si>
  <si>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</si>
  <si>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</si>
  <si>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</si>
  <si>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</si>
  <si>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</si>
  <si>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</si>
  <si>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</si>
  <si>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</si>
  <si>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</si>
  <si>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</si>
  <si>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</si>
  <si>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</si>
  <si>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</si>
  <si>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</si>
  <si>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</si>
  <si>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</si>
  <si>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</si>
  <si>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</si>
  <si>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</si>
  <si>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</si>
  <si>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</si>
  <si>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</si>
  <si>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</si>
  <si>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</si>
  <si>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</si>
  <si>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</si>
  <si>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</si>
  <si>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</si>
  <si>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</si>
  <si>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</si>
  <si>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</si>
  <si>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</si>
  <si>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</si>
  <si>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</si>
  <si>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</si>
  <si>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</si>
  <si>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</si>
  <si>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</si>
  <si>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</si>
  <si>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</si>
  <si>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</si>
  <si>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</si>
  <si>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</si>
  <si>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</si>
  <si>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</si>
  <si>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</si>
  <si>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</si>
  <si>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</si>
  <si>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</si>
  <si>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</si>
  <si>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</si>
  <si>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</si>
  <si>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</si>
  <si>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</si>
  <si>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</si>
  <si>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</si>
  <si>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</si>
  <si>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</si>
  <si>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</si>
  <si>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</si>
  <si>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</si>
  <si>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</si>
  <si>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</si>
  <si>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</si>
  <si>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</si>
  <si>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</si>
  <si>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</si>
  <si>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</si>
  <si>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</si>
  <si>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</si>
  <si>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</si>
  <si>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</si>
  <si>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</si>
  <si>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</si>
  <si>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</si>
  <si>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</si>
  <si>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</si>
  <si>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</si>
  <si>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</si>
  <si>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</si>
  <si>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</si>
  <si>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</si>
  <si>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</si>
  <si>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</si>
  <si>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</si>
  <si>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</si>
  <si>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</si>
  <si>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</si>
  <si>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</si>
  <si>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</si>
  <si>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</si>
  <si>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</si>
  <si>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</si>
  <si>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</si>
  <si>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</si>
  <si>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</si>
  <si>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</si>
  <si>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</si>
  <si>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</si>
  <si>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</si>
  <si>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</si>
  <si>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</si>
  <si>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</si>
  <si>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</si>
  <si>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</si>
  <si>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</si>
  <si>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</si>
  <si>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</si>
  <si>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</si>
  <si>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</si>
  <si>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</si>
  <si>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</si>
  <si>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</si>
  <si>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</si>
  <si>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</si>
  <si>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</si>
  <si>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</si>
  <si>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</si>
  <si>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</si>
  <si>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</si>
  <si>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</si>
  <si>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</si>
  <si>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</si>
  <si>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</si>
  <si>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</si>
  <si>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</si>
  <si>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</si>
  <si>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</si>
  <si>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</si>
  <si>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</si>
  <si>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</si>
  <si>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</si>
  <si>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</si>
  <si>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</si>
  <si>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</si>
  <si>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</si>
  <si>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</si>
  <si>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</si>
  <si>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</si>
  <si>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</si>
  <si>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</si>
  <si>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</si>
  <si>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</si>
  <si>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</si>
  <si>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</si>
  <si>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</si>
  <si>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</si>
  <si>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</si>
  <si>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</si>
  <si>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</si>
  <si>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</si>
  <si>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</si>
  <si>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</si>
  <si>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</si>
  <si>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</si>
  <si>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</si>
  <si>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</si>
  <si>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</si>
  <si>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</si>
  <si>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</si>
  <si>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</si>
  <si>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</si>
  <si>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</si>
  <si>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</si>
  <si>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</si>
  <si>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</si>
  <si>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</si>
  <si>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</si>
  <si>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</si>
  <si>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</si>
  <si>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</si>
  <si>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</si>
  <si>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</si>
  <si>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</si>
  <si>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</si>
  <si>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</si>
  <si>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</si>
  <si>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</si>
  <si>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</si>
  <si>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</si>
  <si>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</si>
  <si>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</si>
  <si>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</si>
  <si>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</si>
  <si>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</si>
  <si>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</si>
  <si>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</si>
  <si>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</si>
  <si>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</si>
  <si>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</si>
  <si>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</si>
  <si>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</si>
  <si>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</si>
  <si>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</si>
  <si>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</si>
  <si>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</si>
  <si>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</si>
  <si>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</si>
  <si>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</si>
  <si>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</si>
  <si>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</si>
  <si>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</si>
  <si>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</si>
  <si>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</si>
  <si>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</si>
  <si>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</si>
  <si>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</si>
  <si>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</si>
  <si>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</si>
  <si>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</si>
  <si>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</si>
  <si>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</si>
  <si>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</si>
  <si>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</si>
  <si>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</si>
  <si>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</si>
  <si>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</si>
  <si>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</si>
  <si>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</si>
  <si>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</si>
  <si>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</si>
  <si>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</si>
  <si>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</si>
  <si>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</si>
  <si>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</si>
  <si>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</si>
  <si>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</si>
  <si>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</si>
  <si>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</si>
  <si>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</si>
  <si>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</si>
  <si>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</si>
  <si>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</si>
  <si>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</si>
  <si>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</si>
  <si>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</si>
  <si>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</si>
  <si>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</si>
  <si>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</si>
  <si>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</si>
  <si>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</si>
  <si>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</si>
  <si>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</si>
  <si>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</si>
  <si>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</si>
  <si>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</si>
  <si>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</si>
  <si>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</si>
  <si>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</si>
  <si>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</si>
  <si>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</si>
  <si>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</si>
  <si>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</si>
  <si>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</si>
  <si>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</si>
  <si>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</si>
  <si>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</si>
  <si>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</si>
  <si>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</si>
  <si>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</si>
  <si>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</si>
  <si>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</si>
  <si>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</si>
  <si>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</si>
  <si>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</si>
  <si>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</si>
  <si>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</si>
  <si>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</si>
  <si>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</si>
  <si>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</si>
  <si>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</si>
  <si>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</si>
  <si>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</si>
  <si>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</si>
  <si>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</si>
  <si>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</si>
  <si>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</si>
  <si>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</si>
  <si>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</si>
  <si>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</si>
  <si>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</si>
  <si>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</si>
  <si>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</si>
  <si>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</si>
  <si>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</si>
  <si>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</si>
  <si>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</si>
  <si>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</si>
  <si>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</si>
  <si>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</si>
  <si>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</si>
  <si>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</si>
  <si>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</si>
  <si>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</si>
  <si>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</si>
  <si>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</si>
  <si>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</si>
  <si>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</si>
  <si>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</si>
  <si>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</si>
  <si>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</si>
  <si>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</si>
  <si>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</si>
  <si>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</si>
  <si>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</si>
  <si>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</si>
  <si>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</si>
  <si>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</si>
  <si>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</si>
  <si>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</si>
  <si>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</si>
  <si>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</si>
  <si>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</si>
  <si>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</si>
  <si>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</si>
  <si>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</si>
  <si>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</si>
  <si>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</si>
  <si>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</si>
  <si>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</si>
  <si>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</si>
  <si>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</si>
  <si>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</si>
  <si>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</si>
  <si>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</si>
  <si>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</si>
  <si>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</si>
  <si>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</si>
  <si>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</si>
  <si>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</si>
  <si>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</si>
  <si>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</si>
  <si>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</si>
  <si>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</si>
  <si>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</si>
  <si>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</si>
  <si>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</si>
  <si>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</si>
  <si>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</si>
  <si>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</si>
  <si>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</si>
  <si>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</si>
  <si>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</si>
  <si>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</si>
  <si>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</si>
  <si>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</si>
  <si>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</si>
  <si>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</si>
  <si>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</si>
  <si>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</si>
  <si>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</si>
  <si>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</si>
  <si>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</si>
  <si>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</si>
  <si>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</si>
  <si>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</si>
  <si>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</si>
  <si>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</si>
  <si>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</si>
  <si>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</si>
  <si>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</si>
  <si>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</si>
  <si>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</si>
  <si>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</si>
  <si>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</si>
  <si>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</si>
  <si>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</si>
  <si>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</si>
  <si>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</si>
  <si>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</si>
  <si>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</si>
  <si>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</si>
  <si>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</si>
  <si>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</si>
  <si>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</si>
  <si>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</si>
  <si>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</si>
  <si>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</si>
  <si>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</si>
  <si>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</si>
  <si>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</si>
  <si>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</si>
  <si>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</si>
  <si>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</si>
  <si>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</si>
  <si>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</si>
  <si>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</si>
  <si>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</si>
  <si>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</si>
  <si>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</si>
  <si>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</si>
  <si>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</si>
  <si>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</si>
  <si>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</si>
  <si>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</si>
  <si>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</si>
  <si>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</si>
  <si>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</si>
  <si>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</si>
  <si>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</si>
  <si>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</si>
  <si>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</si>
  <si>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</si>
  <si>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</si>
  <si>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</si>
  <si>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</si>
  <si>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</si>
  <si>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</si>
  <si>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</si>
  <si>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</si>
  <si>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</si>
  <si>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</si>
  <si>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</si>
  <si>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</si>
  <si>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</si>
  <si>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</si>
  <si>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</si>
  <si>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</si>
  <si>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</si>
  <si>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</si>
  <si>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</si>
  <si>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</si>
  <si>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</si>
  <si>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</si>
  <si>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</si>
  <si>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</si>
  <si>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</si>
  <si>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</si>
  <si>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</si>
  <si>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</si>
  <si>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</si>
  <si>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</si>
  <si>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</si>
  <si>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</si>
  <si>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</si>
  <si>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</si>
  <si>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</si>
  <si>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</si>
  <si>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</si>
  <si>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</si>
  <si>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</si>
  <si>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</si>
  <si>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</si>
  <si>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</si>
  <si>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</si>
  <si>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</si>
  <si>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</si>
  <si>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</si>
  <si>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</si>
  <si>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</si>
  <si>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</si>
  <si>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</si>
  <si>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</si>
  <si>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</si>
  <si>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</si>
  <si>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</si>
  <si>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</si>
  <si>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</si>
  <si>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</si>
  <si>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</si>
  <si>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</si>
  <si>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</si>
  <si>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</si>
  <si>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</si>
  <si>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</si>
  <si>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</si>
  <si>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</si>
  <si>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</si>
  <si>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</si>
  <si>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</si>
  <si>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</si>
  <si>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</si>
  <si>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</si>
  <si>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</si>
  <si>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</si>
  <si>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</si>
  <si>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</si>
  <si>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</si>
  <si>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</si>
  <si>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</si>
  <si>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</si>
  <si>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</si>
  <si>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</si>
  <si>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</si>
  <si>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</si>
  <si>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</si>
  <si>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</si>
  <si>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</si>
  <si>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</si>
  <si>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</si>
  <si>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</si>
  <si>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</si>
  <si>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</si>
  <si>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</si>
  <si>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</si>
  <si>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</si>
  <si>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</si>
  <si>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</si>
  <si>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</si>
  <si>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</si>
  <si>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</si>
  <si>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</si>
  <si>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</si>
  <si>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</si>
  <si>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</si>
  <si>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</si>
  <si>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</si>
  <si>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</si>
  <si>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</si>
  <si>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</si>
  <si>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</si>
  <si>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</si>
  <si>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</si>
  <si>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</si>
  <si>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</si>
  <si>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</si>
  <si>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</si>
  <si>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</si>
  <si>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</si>
  <si>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</si>
  <si>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</si>
  <si>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</si>
  <si>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</si>
  <si>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</si>
  <si>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</si>
  <si>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</si>
  <si>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</si>
  <si>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</si>
  <si>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</si>
  <si>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</si>
  <si>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</si>
  <si>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</si>
  <si>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</si>
  <si>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</si>
  <si>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</si>
  <si>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</si>
  <si>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</si>
  <si>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</si>
  <si>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</si>
  <si>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</si>
  <si>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</si>
  <si>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</si>
  <si>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</si>
  <si>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</si>
  <si>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</si>
  <si>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</si>
  <si>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</si>
  <si>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</si>
  <si>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</si>
  <si>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</si>
  <si>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</si>
  <si>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</si>
  <si>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</si>
  <si>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</si>
  <si>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</si>
  <si>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</si>
  <si>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</si>
  <si>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</si>
  <si>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</si>
  <si>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</si>
  <si>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</si>
  <si>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</si>
  <si>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</si>
  <si>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</si>
  <si>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</si>
  <si>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</si>
  <si>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</si>
  <si>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</si>
  <si>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</si>
  <si>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</si>
  <si>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</si>
  <si>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</si>
  <si>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</si>
  <si>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</si>
  <si>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</si>
  <si>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</si>
  <si>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</si>
  <si>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</si>
  <si>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</si>
  <si>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</si>
  <si>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</si>
  <si>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</si>
  <si>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</si>
  <si>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</si>
  <si>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</si>
  <si>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</si>
  <si>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</si>
  <si>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</si>
  <si>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</si>
  <si>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</si>
  <si>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</si>
  <si>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</si>
  <si>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</si>
  <si>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</si>
  <si>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</si>
  <si>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</si>
  <si>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</si>
  <si>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</si>
  <si>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</si>
  <si>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</si>
  <si>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</si>
  <si>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</si>
  <si>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</si>
  <si>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</si>
  <si>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</si>
  <si>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</si>
  <si>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</si>
  <si>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</si>
  <si>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</si>
  <si>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</si>
  <si>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</si>
  <si>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</si>
  <si>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</si>
  <si>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</si>
  <si>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</si>
  <si>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</si>
  <si>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</si>
  <si>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</si>
  <si>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</si>
  <si>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</si>
  <si>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</si>
  <si>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</si>
  <si>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</si>
  <si>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</si>
  <si>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</si>
  <si>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</si>
  <si>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</si>
  <si>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</si>
  <si>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</si>
  <si>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</si>
  <si>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</si>
  <si>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</si>
  <si>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</si>
  <si>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</si>
  <si>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</si>
  <si>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</si>
  <si>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</si>
  <si>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</si>
  <si>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</si>
  <si>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</si>
  <si>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</si>
  <si>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</si>
  <si>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</si>
  <si>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</si>
  <si>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</si>
  <si>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</si>
  <si>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</si>
  <si>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</si>
  <si>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</si>
  <si>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</si>
  <si>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</si>
  <si>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</si>
  <si>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</si>
  <si>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</si>
  <si>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</si>
  <si>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</si>
  <si>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</si>
  <si>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</si>
  <si>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</si>
  <si>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</si>
  <si>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</si>
  <si>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</si>
  <si>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</si>
  <si>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</si>
  <si>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</si>
  <si>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</si>
  <si>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</si>
  <si>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</si>
  <si>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</si>
  <si>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</si>
  <si>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</si>
  <si>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</si>
  <si>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</si>
  <si>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</si>
  <si>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</si>
  <si>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</si>
  <si>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</si>
  <si>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</si>
  <si>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</si>
  <si>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</si>
  <si>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</si>
  <si>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</si>
  <si>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</si>
  <si>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</si>
  <si>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</si>
  <si>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</si>
  <si>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</si>
  <si>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</si>
  <si>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</si>
  <si>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</si>
  <si>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</si>
  <si>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</si>
  <si>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</si>
  <si>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</si>
  <si>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</si>
  <si>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</si>
  <si>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</si>
  <si>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</si>
  <si>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</si>
  <si>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</si>
  <si>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</si>
  <si>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</si>
  <si>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</si>
  <si>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</si>
  <si>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</si>
  <si>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</si>
  <si>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</si>
  <si>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</si>
  <si>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</si>
  <si>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</si>
  <si>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</si>
  <si>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</si>
  <si>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</si>
  <si>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</si>
  <si>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</si>
  <si>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</si>
  <si>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</si>
  <si>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</si>
  <si>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</si>
  <si>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</si>
  <si>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</si>
  <si>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</si>
  <si>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</si>
  <si>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</si>
  <si>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</si>
  <si>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</si>
  <si>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</si>
  <si>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</si>
  <si>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</si>
  <si>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</si>
  <si>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</si>
  <si>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</si>
  <si>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</si>
  <si>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</si>
  <si>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</si>
  <si>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</si>
  <si>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</si>
  <si>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</si>
  <si>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</si>
  <si>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</si>
  <si>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</si>
  <si>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</si>
  <si>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</si>
  <si>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</si>
  <si>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</si>
  <si>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</si>
  <si>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</si>
  <si>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</si>
  <si>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</si>
  <si>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</si>
  <si>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</si>
  <si>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</si>
  <si>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</si>
  <si>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</si>
  <si>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</si>
  <si>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</si>
  <si>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</si>
  <si>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</si>
  <si>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</si>
  <si>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</si>
  <si>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</si>
  <si>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</si>
  <si>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</si>
  <si>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</si>
  <si>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</si>
  <si>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</si>
  <si>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</si>
  <si>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</si>
  <si>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</si>
  <si>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</si>
  <si>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</si>
  <si>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</si>
  <si>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</si>
  <si>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</si>
  <si>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</si>
  <si>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</si>
  <si>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</si>
  <si>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</si>
  <si>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</si>
  <si>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</si>
  <si>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</si>
  <si>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</si>
  <si>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</si>
  <si>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</si>
  <si>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</si>
  <si>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</si>
  <si>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</si>
  <si>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</si>
  <si>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</si>
  <si>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</si>
  <si>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</si>
  <si>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</si>
  <si>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</si>
  <si>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</si>
  <si>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</si>
  <si>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</si>
  <si>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</si>
  <si>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</si>
  <si>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</si>
  <si>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</si>
  <si>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</si>
  <si>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</si>
  <si>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</si>
  <si>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</si>
  <si>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</si>
  <si>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</si>
  <si>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</si>
  <si>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</si>
  <si>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</si>
  <si>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</si>
  <si>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</si>
  <si>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</si>
  <si>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</si>
  <si>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</si>
  <si>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</si>
  <si>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</si>
  <si>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</si>
  <si>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</si>
  <si>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</si>
  <si>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</si>
  <si>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</si>
  <si>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</si>
  <si>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</si>
  <si>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</si>
  <si>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</si>
  <si>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</si>
  <si>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</si>
  <si>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</si>
  <si>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</si>
  <si>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</si>
  <si>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</si>
  <si>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</si>
  <si>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</si>
  <si>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</si>
  <si>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</si>
  <si>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</si>
  <si>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</si>
  <si>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</si>
  <si>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</si>
  <si>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</si>
  <si>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</si>
  <si>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</si>
  <si>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</si>
  <si>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</si>
  <si>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</si>
  <si>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</si>
  <si>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</si>
  <si>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</si>
  <si>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</si>
  <si>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</si>
  <si>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</si>
  <si>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</si>
  <si>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</si>
  <si>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</si>
  <si>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</si>
  <si>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</si>
  <si>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</si>
  <si>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</si>
  <si>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</si>
  <si>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</si>
  <si>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</si>
  <si>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</si>
  <si>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</si>
  <si>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</si>
  <si>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</si>
  <si>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</si>
  <si>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</si>
  <si>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</si>
  <si>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</si>
  <si>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</si>
  <si>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</si>
  <si>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</si>
  <si>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</si>
  <si>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</si>
  <si>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</si>
  <si>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</si>
  <si>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</si>
  <si>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</si>
  <si>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</si>
  <si>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</si>
  <si>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</si>
  <si>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</si>
  <si>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</si>
  <si>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</si>
  <si>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</si>
  <si>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</si>
  <si>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</si>
  <si>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</si>
  <si>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</si>
  <si>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</si>
  <si>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</si>
  <si>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</si>
  <si>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</si>
  <si>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</si>
  <si>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</si>
  <si>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</si>
  <si>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</si>
  <si>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</si>
  <si>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</si>
  <si>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</si>
  <si>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</si>
  <si>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</si>
  <si>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</si>
  <si>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</si>
  <si>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</si>
  <si>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</si>
  <si>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</si>
  <si>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</si>
  <si>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</si>
  <si>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</si>
  <si>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</si>
  <si>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</si>
  <si>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</si>
  <si>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</si>
  <si>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</si>
  <si>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</si>
  <si>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</si>
  <si>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</si>
  <si>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</si>
  <si>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</si>
  <si>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</si>
  <si>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</si>
  <si>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</si>
  <si>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</si>
  <si>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</si>
  <si>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</si>
  <si>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</si>
  <si>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</si>
  <si>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</si>
  <si>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</si>
  <si>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</si>
  <si>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</si>
  <si>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</si>
  <si>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</si>
  <si>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</si>
  <si>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</si>
  <si>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</si>
  <si>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</si>
  <si>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</si>
  <si>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</si>
  <si>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</si>
  <si>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</si>
  <si>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</si>
  <si>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</si>
  <si>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</si>
  <si>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</si>
  <si>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</si>
  <si>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</si>
  <si>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</si>
  <si>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</si>
  <si>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</si>
  <si>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</si>
  <si>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</si>
  <si>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</si>
  <si>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</si>
  <si>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</si>
  <si>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</si>
  <si>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</si>
  <si>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</si>
  <si>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</si>
  <si>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</si>
  <si>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</si>
  <si>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</si>
  <si>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</si>
  <si>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</si>
  <si>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</si>
  <si>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</si>
  <si>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</si>
  <si>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</si>
  <si>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</si>
  <si>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</si>
  <si>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</si>
  <si>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</si>
  <si>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</si>
  <si>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</si>
  <si>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</si>
  <si>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</si>
  <si>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</si>
  <si>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</si>
  <si>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</si>
  <si>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</si>
  <si>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</si>
  <si>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</si>
  <si>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</si>
  <si>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</si>
  <si>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</si>
  <si>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</si>
  <si>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</si>
  <si>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</si>
  <si>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</si>
  <si>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</si>
  <si>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</si>
  <si>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</si>
  <si>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</si>
  <si>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</si>
  <si>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</si>
  <si>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</si>
  <si>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</si>
  <si>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</si>
  <si>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</si>
  <si>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</si>
  <si>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</si>
  <si>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</si>
  <si>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</si>
  <si>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</si>
  <si>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</si>
  <si>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</si>
  <si>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</si>
  <si>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</si>
  <si>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</si>
  <si>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</si>
  <si>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</si>
  <si>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</si>
  <si>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</si>
  <si>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</si>
  <si>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</si>
  <si>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</si>
  <si>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</si>
  <si>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</si>
  <si>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</si>
  <si>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</si>
  <si>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</si>
  <si>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</si>
  <si>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</si>
  <si>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</si>
  <si>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</si>
  <si>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</si>
  <si>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</si>
  <si>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</si>
  <si>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</si>
  <si>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</si>
  <si>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</si>
  <si>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</si>
  <si>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</si>
  <si>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</si>
  <si>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</si>
  <si>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</si>
  <si>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</si>
  <si>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</si>
  <si>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</si>
  <si>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</si>
  <si>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</si>
  <si>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</si>
  <si>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</si>
  <si>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</si>
  <si>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</si>
  <si>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</si>
  <si>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</si>
  <si>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</si>
  <si>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</si>
  <si>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</si>
  <si>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</si>
  <si>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</si>
  <si>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</si>
  <si>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</si>
  <si>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</si>
  <si>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</si>
  <si>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</si>
  <si>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</si>
  <si>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</si>
  <si>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</si>
  <si>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</si>
  <si>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</si>
  <si>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</si>
  <si>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</si>
  <si>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</si>
  <si>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</si>
  <si>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</si>
  <si>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</si>
  <si>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</si>
  <si>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</si>
  <si>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</si>
  <si>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</si>
  <si>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</si>
  <si>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</si>
  <si>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</si>
  <si>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</si>
  <si>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</si>
  <si>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</si>
  <si>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</si>
  <si>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</si>
  <si>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</si>
  <si>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</si>
  <si>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</si>
  <si>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</si>
  <si>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</si>
  <si>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</si>
  <si>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</si>
  <si>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</si>
  <si>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</si>
  <si>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</si>
  <si>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</si>
  <si>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</si>
  <si>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</si>
  <si>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</si>
  <si>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</si>
  <si>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</si>
  <si>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</si>
  <si>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</si>
  <si>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</si>
  <si>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</si>
  <si>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</si>
  <si>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</si>
  <si>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</si>
  <si>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</si>
  <si>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</si>
  <si>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</si>
  <si>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</si>
  <si>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</si>
  <si>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</si>
  <si>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</si>
  <si>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</si>
  <si>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</si>
  <si>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</si>
  <si>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</si>
  <si>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</si>
  <si>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</si>
  <si>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</si>
  <si>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</si>
  <si>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</si>
  <si>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</si>
  <si>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</si>
  <si>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</si>
  <si>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</si>
  <si>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</si>
  <si>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</si>
  <si>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</si>
  <si>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</si>
  <si>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</si>
  <si>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</si>
  <si>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</si>
  <si>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</si>
  <si>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</si>
  <si>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</si>
  <si>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</si>
  <si>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</si>
  <si>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</si>
  <si>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</si>
  <si>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</si>
  <si>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</si>
  <si>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</si>
  <si>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</si>
  <si>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</si>
  <si>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</si>
  <si>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</si>
  <si>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</si>
  <si>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</si>
  <si>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</si>
  <si>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</si>
  <si>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</si>
  <si>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</si>
  <si>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</si>
  <si>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</si>
  <si>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</si>
  <si>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</si>
  <si>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</si>
  <si>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</si>
  <si>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</si>
  <si>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</si>
  <si>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</si>
  <si>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</si>
  <si>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</si>
  <si>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</si>
  <si>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</si>
  <si>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</si>
  <si>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</si>
  <si>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</si>
  <si>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</si>
  <si>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</si>
  <si>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</si>
  <si>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</si>
  <si>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</si>
  <si>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</si>
  <si>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</si>
  <si>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</si>
  <si>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</si>
  <si>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</si>
  <si>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</si>
  <si>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</si>
  <si>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</si>
  <si>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</si>
  <si>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</si>
  <si>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</si>
  <si>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</si>
  <si>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</si>
  <si>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</si>
  <si>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</si>
  <si>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</si>
  <si>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</si>
  <si>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</si>
  <si>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</si>
  <si>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</si>
  <si>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</si>
  <si>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</si>
  <si>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</si>
  <si>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</si>
  <si>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</si>
  <si>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</si>
  <si>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</si>
  <si>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</si>
  <si>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</si>
  <si>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</si>
  <si>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</si>
  <si>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</si>
  <si>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</si>
  <si>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</si>
  <si>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</si>
  <si>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</si>
  <si>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</si>
  <si>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</si>
  <si>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</si>
  <si>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</si>
  <si>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</si>
  <si>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</si>
  <si>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</si>
  <si>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</si>
  <si>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</si>
  <si>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</si>
  <si>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</si>
  <si>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</si>
  <si>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</si>
  <si>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</si>
  <si>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</si>
  <si>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</si>
  <si>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</si>
  <si>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</si>
  <si>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</si>
  <si>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</si>
  <si>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</si>
  <si>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</si>
  <si>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</si>
  <si>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</si>
  <si>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</si>
  <si>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</si>
  <si>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</si>
  <si>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</si>
  <si>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</si>
  <si>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</si>
  <si>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</si>
  <si>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</si>
  <si>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</si>
  <si>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</si>
  <si>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</si>
  <si>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</si>
  <si>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</si>
  <si>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</si>
  <si>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</si>
  <si>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</si>
  <si>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</si>
  <si>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</si>
  <si>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</si>
  <si>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</si>
  <si>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</si>
  <si>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</si>
  <si>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</si>
  <si>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</si>
  <si>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</si>
  <si>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</si>
  <si>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</si>
  <si>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</si>
  <si>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</si>
  <si>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</si>
  <si>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</si>
  <si>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</si>
  <si>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</si>
  <si>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</si>
  <si>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</si>
  <si>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</si>
  <si>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</si>
  <si>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</si>
  <si>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</si>
  <si>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</si>
  <si>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</si>
  <si>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</si>
  <si>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</si>
  <si>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</si>
  <si>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</si>
  <si>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</si>
  <si>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</si>
  <si>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</si>
  <si>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</si>
  <si>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</si>
  <si>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</si>
  <si>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</si>
  <si>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</si>
  <si>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</si>
  <si>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</si>
  <si>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</si>
  <si>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</si>
  <si>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</si>
  <si>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</si>
  <si>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</si>
  <si>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</si>
  <si>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</si>
  <si>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</si>
  <si>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</si>
  <si>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</si>
  <si>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</si>
  <si>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</si>
  <si>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</si>
  <si>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</si>
  <si>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</si>
  <si>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</si>
  <si>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</si>
  <si>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</si>
  <si>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</si>
  <si>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</si>
  <si>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</si>
  <si>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</si>
  <si>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</si>
  <si>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</si>
  <si>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</si>
  <si>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</si>
  <si>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</si>
  <si>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</si>
  <si>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</si>
  <si>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</si>
  <si>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</si>
  <si>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</si>
  <si>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</si>
  <si>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</si>
  <si>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</si>
  <si>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</si>
  <si>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</si>
  <si>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</si>
  <si>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</si>
  <si>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</si>
  <si>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</si>
  <si>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</si>
  <si>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</si>
  <si>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</si>
  <si>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</si>
  <si>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</si>
  <si>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</si>
  <si>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</si>
  <si>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</si>
  <si>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</si>
  <si>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</si>
  <si>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</si>
  <si>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</si>
  <si>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</si>
  <si>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</si>
  <si>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</si>
  <si>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</si>
  <si>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</si>
  <si>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</si>
  <si>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</si>
  <si>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</si>
  <si>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</si>
  <si>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</si>
  <si>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</si>
  <si>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</si>
  <si>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</si>
  <si>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</si>
  <si>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</si>
  <si>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</si>
  <si>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</si>
  <si>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</si>
  <si>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</si>
  <si>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</si>
  <si>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</si>
  <si>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</si>
  <si>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</si>
  <si>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</si>
  <si>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</si>
  <si>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</si>
  <si>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</si>
  <si>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</si>
  <si>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</si>
  <si>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</si>
  <si>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</si>
  <si>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</si>
  <si>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</si>
  <si>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</si>
  <si>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</si>
  <si>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</si>
  <si>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</si>
  <si>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</si>
  <si>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</si>
  <si>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</si>
  <si>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</si>
  <si>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</si>
  <si>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</si>
  <si>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</si>
  <si>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</si>
  <si>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</si>
  <si>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</si>
  <si>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</si>
  <si>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</si>
  <si>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</si>
  <si>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</si>
  <si>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</si>
  <si>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</si>
  <si>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</si>
  <si>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</si>
  <si>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</si>
  <si>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</si>
  <si>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</si>
  <si>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</si>
  <si>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</si>
  <si>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</si>
  <si>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</si>
  <si>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</si>
  <si>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</si>
  <si>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</si>
  <si>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</si>
  <si>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</si>
  <si>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</si>
  <si>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</si>
  <si>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</si>
  <si>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</si>
  <si>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</si>
  <si>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</si>
  <si>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</si>
  <si>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</si>
  <si>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</si>
  <si>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</si>
  <si>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</si>
  <si>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</si>
  <si>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</si>
  <si>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</si>
  <si>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</si>
  <si>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</si>
  <si>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</si>
  <si>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</si>
  <si>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</si>
  <si>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</si>
  <si>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</si>
  <si>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</si>
  <si>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</si>
  <si>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</si>
  <si>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</si>
  <si>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</si>
  <si>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</si>
  <si>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</si>
  <si>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</si>
  <si>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</si>
  <si>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</si>
  <si>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</si>
  <si>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</si>
  <si>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</si>
  <si>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</si>
  <si>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</si>
  <si>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</si>
  <si>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</si>
  <si>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</si>
  <si>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</si>
  <si>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</si>
  <si>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</si>
  <si>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</si>
  <si>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</si>
  <si>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</si>
  <si>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</si>
  <si>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</si>
  <si>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</si>
  <si>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</si>
  <si>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</si>
  <si>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</si>
  <si>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</si>
  <si>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</si>
  <si>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</si>
  <si>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</si>
  <si>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</si>
  <si>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</si>
  <si>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</si>
  <si>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</si>
  <si>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</si>
  <si>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</si>
  <si>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</si>
  <si>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</si>
  <si>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</si>
  <si>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</si>
  <si>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</si>
  <si>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</si>
  <si>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</si>
  <si>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</si>
  <si>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</si>
  <si>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</si>
  <si>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</si>
  <si>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</si>
  <si>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</si>
  <si>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</si>
  <si>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</si>
  <si>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</si>
  <si>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</si>
  <si>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</si>
  <si>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</si>
  <si>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</si>
  <si>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</si>
  <si>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</si>
  <si>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</si>
  <si>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</si>
  <si>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</si>
  <si>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</si>
  <si>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</si>
  <si>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</si>
  <si>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</si>
  <si>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</si>
  <si>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</si>
  <si>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</si>
  <si>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</si>
  <si>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</si>
  <si>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</si>
  <si>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</si>
  <si>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</si>
  <si>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</si>
  <si>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</si>
  <si>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</si>
  <si>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</si>
  <si>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</si>
  <si>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</si>
  <si>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</si>
  <si>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</si>
  <si>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</si>
  <si>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</si>
  <si>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</si>
  <si>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</si>
  <si>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</si>
  <si>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</si>
  <si>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</si>
  <si>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</si>
  <si>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</si>
  <si>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</si>
  <si>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</si>
  <si>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</si>
  <si>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</si>
  <si>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</si>
  <si>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</si>
  <si>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</si>
  <si>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</si>
  <si>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</si>
  <si>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</si>
  <si>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</si>
  <si>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</si>
  <si>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</si>
  <si>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</si>
  <si>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</si>
  <si>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</si>
  <si>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</si>
  <si>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</si>
  <si>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</si>
  <si>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</si>
  <si>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</si>
  <si>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</si>
  <si>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</si>
  <si>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</si>
  <si>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</si>
  <si>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</si>
  <si>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</si>
  <si>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</si>
  <si>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</si>
  <si>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</si>
  <si>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</si>
  <si>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</si>
  <si>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</si>
  <si>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</si>
  <si>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</si>
  <si>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</si>
  <si>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</si>
  <si>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</si>
  <si>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</si>
  <si>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</si>
  <si>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</si>
  <si>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</si>
  <si>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</si>
  <si>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</si>
  <si>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</si>
  <si>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</si>
  <si>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</si>
  <si>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</si>
  <si>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</si>
  <si>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</si>
  <si>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</si>
  <si>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</si>
  <si>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</si>
  <si>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</si>
  <si>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</si>
  <si>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</si>
  <si>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</si>
  <si>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</si>
  <si>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</si>
  <si>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</si>
  <si>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</si>
  <si>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</si>
  <si>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</si>
  <si>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</si>
  <si>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</si>
  <si>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</si>
  <si>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</si>
  <si>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</si>
  <si>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</si>
  <si>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</si>
  <si>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</si>
  <si>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</si>
  <si>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</si>
  <si>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</si>
  <si>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</si>
  <si>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</si>
  <si>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</si>
  <si>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</si>
  <si>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</si>
  <si>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</si>
  <si>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</si>
  <si>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</si>
  <si>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</si>
  <si>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</si>
  <si>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</si>
  <si>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</si>
  <si>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</si>
  <si>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</si>
  <si>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</si>
  <si>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</si>
  <si>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</si>
  <si>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</si>
  <si>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</si>
  <si>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</si>
  <si>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</si>
  <si>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</si>
  <si>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</si>
  <si>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</si>
  <si>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</si>
  <si>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</si>
  <si>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</si>
  <si>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</si>
  <si>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</si>
  <si>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</si>
  <si>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</si>
  <si>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</si>
  <si>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</si>
  <si>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</si>
  <si>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</si>
  <si>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</si>
  <si>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</si>
  <si>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</si>
  <si>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</si>
  <si>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</si>
  <si>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</si>
  <si>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</si>
  <si>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</si>
  <si>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</si>
  <si>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</si>
  <si>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</si>
  <si>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</si>
  <si>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</si>
  <si>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</si>
  <si>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</si>
  <si>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</si>
  <si>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</si>
  <si>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</si>
  <si>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</si>
  <si>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</si>
  <si>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</si>
  <si>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</si>
  <si>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</si>
  <si>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</si>
  <si>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</si>
  <si>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</si>
  <si>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</si>
  <si>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</si>
  <si>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</si>
  <si>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</si>
  <si>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</si>
  <si>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</si>
  <si>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</si>
  <si>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</si>
  <si>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</si>
  <si>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</si>
  <si>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</si>
  <si>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</si>
  <si>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</si>
  <si>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</si>
  <si>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</si>
  <si>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</si>
  <si>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</si>
  <si>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</si>
  <si>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</si>
  <si>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</si>
  <si>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</si>
  <si>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</si>
  <si>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</si>
  <si>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</si>
  <si>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</si>
  <si>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</si>
  <si>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</si>
  <si>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</si>
  <si>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</si>
  <si>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</si>
  <si>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</si>
  <si>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</si>
  <si>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</si>
  <si>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</si>
  <si>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</si>
  <si>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</si>
  <si>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</si>
  <si>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</si>
  <si>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</si>
  <si>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</si>
  <si>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</si>
  <si>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</si>
  <si>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</si>
  <si>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</si>
  <si>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</si>
  <si>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</si>
  <si>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</si>
  <si>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</si>
  <si>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</si>
  <si>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</si>
  <si>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</si>
  <si>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</si>
  <si>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</si>
  <si>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</si>
  <si>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</si>
  <si>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</si>
  <si>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</si>
  <si>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</si>
  <si>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</si>
  <si>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</si>
  <si>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</si>
  <si>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</si>
  <si>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</si>
  <si>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</si>
  <si>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</si>
  <si>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</si>
  <si>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</si>
  <si>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</si>
  <si>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</si>
  <si>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</si>
  <si>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</si>
  <si>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</si>
  <si>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</si>
  <si>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</si>
  <si>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</si>
  <si>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</si>
  <si>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</si>
  <si>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</si>
  <si>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</si>
  <si>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</si>
  <si>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</si>
  <si>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</si>
  <si>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</si>
  <si>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</si>
  <si>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</si>
  <si>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</si>
  <si>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</si>
  <si>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</si>
  <si>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</si>
  <si>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</si>
  <si>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</si>
  <si>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</si>
  <si>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</si>
  <si>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</si>
  <si>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</si>
  <si>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</si>
  <si>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</si>
  <si>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</si>
  <si>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</si>
  <si>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</si>
  <si>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</si>
  <si>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</si>
  <si>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</si>
  <si>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</si>
  <si>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</si>
  <si>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</si>
  <si>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</si>
  <si>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</si>
  <si>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</si>
  <si>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</si>
  <si>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</si>
  <si>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</si>
  <si>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</si>
  <si>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</si>
  <si>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</si>
  <si>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</si>
  <si>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</si>
  <si>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</si>
  <si>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</si>
  <si>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</si>
  <si>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</si>
  <si>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</si>
  <si>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</si>
  <si>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</si>
  <si>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</si>
  <si>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</si>
  <si>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</si>
  <si>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</si>
  <si>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</si>
  <si>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</si>
  <si>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</si>
  <si>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</si>
  <si>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</si>
  <si>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</si>
  <si>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</si>
  <si>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</si>
  <si>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</si>
  <si>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</si>
  <si>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</si>
  <si>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</si>
  <si>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</si>
  <si>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</si>
  <si>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</si>
  <si>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</si>
  <si>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</si>
  <si>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</si>
  <si>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</si>
  <si>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</si>
  <si>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</si>
  <si>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</si>
  <si>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</si>
  <si>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</si>
  <si>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</si>
  <si>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</si>
  <si>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</si>
  <si>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</si>
  <si>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</si>
  <si>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</si>
  <si>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</si>
  <si>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</si>
  <si>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</si>
  <si>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</si>
  <si>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</si>
  <si>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</si>
  <si>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</si>
  <si>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</si>
  <si>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</si>
  <si>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</si>
  <si>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</si>
  <si>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</si>
  <si>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</si>
  <si>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</si>
  <si>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</si>
  <si>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</si>
  <si>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</si>
  <si>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</si>
  <si>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</si>
  <si>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</si>
  <si>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</si>
  <si>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</si>
  <si>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</si>
  <si>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</si>
  <si>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</si>
  <si>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</si>
  <si>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</si>
  <si>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</si>
  <si>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</si>
  <si>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</si>
  <si>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</si>
  <si>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</si>
  <si>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</si>
  <si>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</si>
  <si>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</si>
  <si>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</si>
  <si>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</si>
  <si>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</si>
  <si>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</si>
  <si>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</si>
  <si>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</si>
  <si>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</si>
  <si>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</si>
  <si>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</si>
  <si>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</si>
  <si>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</si>
  <si>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</si>
  <si>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</si>
  <si>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</si>
  <si>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</si>
  <si>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</si>
  <si>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</si>
  <si>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</si>
  <si>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</si>
  <si>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</si>
  <si>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</si>
  <si>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</si>
  <si>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</si>
  <si>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</si>
  <si>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</si>
  <si>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</si>
  <si>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</si>
  <si>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</si>
  <si>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</si>
  <si>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</si>
  <si>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</si>
  <si>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</si>
  <si>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</si>
  <si>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</si>
  <si>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</si>
  <si>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</si>
  <si>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</si>
  <si>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</si>
  <si>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</si>
  <si>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</si>
  <si>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</si>
  <si>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</si>
  <si>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</si>
  <si>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</si>
  <si>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</si>
  <si>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</si>
  <si>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</si>
  <si>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</si>
  <si>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</si>
  <si>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</si>
  <si>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</si>
  <si>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</si>
  <si>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</si>
  <si>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</si>
  <si>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</si>
  <si>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</si>
  <si>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</si>
  <si>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</si>
  <si>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</si>
  <si>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</si>
  <si>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</si>
  <si>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</si>
  <si>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</si>
  <si>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</si>
  <si>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</si>
  <si>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</si>
  <si>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</si>
  <si>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</si>
  <si>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</si>
  <si>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</si>
  <si>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</si>
  <si>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</si>
  <si>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</si>
  <si>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</si>
  <si>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</si>
  <si>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</si>
  <si>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</si>
  <si>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</si>
  <si>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</si>
  <si>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</si>
  <si>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</si>
  <si>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</si>
  <si>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</si>
  <si>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</si>
  <si>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</si>
  <si>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</si>
  <si>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</si>
  <si>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</si>
  <si>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</si>
  <si>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</si>
  <si>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</si>
  <si>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</si>
  <si>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</si>
  <si>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</si>
  <si>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</si>
  <si>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</si>
  <si>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</si>
  <si>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</si>
  <si>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</si>
  <si>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</si>
  <si>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</si>
  <si>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</si>
  <si>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</si>
  <si>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</si>
  <si>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</si>
  <si>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</si>
  <si>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</si>
  <si>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</si>
  <si>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</si>
  <si>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</si>
  <si>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</si>
  <si>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</si>
  <si>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</si>
  <si>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</si>
  <si>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</si>
  <si>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</si>
  <si>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</si>
  <si>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</si>
  <si>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</si>
  <si>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</si>
  <si>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</si>
  <si>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</si>
  <si>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</si>
  <si>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</si>
  <si>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</si>
  <si>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</si>
  <si>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</si>
  <si>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</si>
  <si>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</si>
  <si>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</si>
  <si>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</si>
  <si>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</si>
  <si>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</si>
  <si>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</si>
  <si>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</si>
  <si>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</si>
  <si>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</si>
  <si>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</si>
  <si>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</si>
  <si>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</si>
  <si>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</si>
  <si>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</si>
  <si>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</si>
  <si>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</si>
  <si>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</si>
  <si>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</si>
  <si>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</si>
  <si>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</si>
  <si>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</si>
  <si>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</si>
  <si>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</si>
  <si>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</si>
  <si>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</si>
  <si>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</si>
  <si>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</si>
  <si>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</si>
  <si>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</si>
  <si>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</si>
  <si>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</si>
  <si>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</si>
  <si>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</si>
  <si>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</si>
  <si>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</si>
  <si>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</si>
  <si>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</si>
  <si>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</si>
  <si>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</si>
  <si>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</si>
  <si>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</si>
  <si>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</si>
  <si>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</si>
  <si>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</si>
  <si>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</si>
  <si>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</si>
  <si>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</si>
  <si>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</si>
  <si>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</si>
  <si>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</si>
  <si>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</si>
  <si>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</si>
  <si>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</si>
  <si>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</si>
  <si>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</si>
  <si>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</si>
  <si>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</si>
  <si>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</si>
  <si>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</si>
  <si>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</si>
  <si>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</si>
  <si>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</si>
  <si>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</si>
  <si>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</si>
  <si>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</si>
  <si>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</si>
  <si>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</si>
  <si>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</si>
  <si>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</si>
  <si>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</si>
  <si>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</si>
  <si>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</si>
  <si>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</si>
  <si>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</si>
  <si>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</si>
  <si>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</si>
  <si>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</si>
  <si>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</si>
  <si>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</si>
  <si>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</si>
  <si>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</si>
  <si>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</si>
  <si>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</si>
  <si>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</si>
  <si>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</si>
  <si>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</si>
  <si>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</si>
  <si>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</si>
  <si>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</si>
  <si>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</si>
  <si>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</si>
  <si>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</si>
  <si>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</si>
  <si>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</si>
  <si>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</si>
  <si>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</si>
  <si>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</si>
  <si>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</si>
  <si>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</si>
  <si>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</si>
  <si>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</si>
  <si>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</si>
  <si>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</si>
  <si>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</si>
  <si>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</si>
  <si>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</si>
  <si>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</si>
  <si>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</si>
  <si>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</si>
  <si>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</si>
  <si>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</si>
  <si>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</si>
  <si>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</si>
  <si>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</si>
  <si>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</si>
  <si>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</si>
  <si>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</si>
  <si>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</si>
  <si>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</si>
  <si>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</si>
  <si>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</si>
  <si>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</si>
  <si>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</si>
  <si>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</si>
  <si>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</si>
  <si>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</si>
  <si>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</si>
  <si>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</si>
  <si>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</si>
  <si>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</si>
  <si>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</si>
  <si>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</si>
  <si>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</si>
  <si>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</si>
  <si>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</si>
  <si>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</si>
  <si>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</si>
  <si>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</si>
  <si>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</si>
  <si>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</si>
  <si>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</si>
  <si>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</si>
  <si>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</si>
  <si>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</si>
  <si>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</si>
  <si>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</si>
  <si>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</si>
  <si>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</si>
  <si>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</si>
  <si>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</si>
  <si>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</si>
  <si>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</si>
  <si>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</si>
  <si>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</si>
  <si>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</si>
  <si>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</si>
  <si>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</si>
  <si>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</si>
  <si>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</si>
  <si>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</si>
  <si>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</si>
  <si>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</si>
  <si>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</si>
  <si>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</si>
  <si>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</si>
  <si>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</si>
  <si>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</si>
  <si>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</si>
  <si>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</si>
  <si>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</si>
  <si>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</si>
  <si>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</si>
  <si>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</si>
  <si>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</si>
  <si>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</si>
  <si>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</si>
  <si>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</si>
  <si>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</si>
  <si>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</si>
  <si>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</si>
  <si>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</si>
  <si>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</si>
  <si>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</si>
  <si>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</si>
  <si>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</si>
  <si>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</si>
  <si>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</si>
  <si>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</si>
  <si>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</si>
  <si>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</si>
  <si>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</si>
  <si>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</si>
  <si>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</si>
  <si>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</si>
  <si>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</si>
  <si>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</si>
  <si>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</si>
  <si>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</si>
  <si>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</si>
  <si>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</si>
  <si>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</si>
  <si>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</si>
  <si>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</si>
  <si>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</si>
  <si>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</si>
  <si>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</si>
  <si>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</si>
  <si>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</si>
  <si>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</si>
  <si>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</si>
  <si>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</si>
  <si>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</si>
  <si>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</si>
  <si>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</si>
  <si>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</si>
  <si>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</si>
  <si>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</si>
  <si>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</si>
  <si>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</si>
  <si>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</si>
  <si>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</si>
  <si>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</si>
  <si>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</si>
  <si>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</si>
  <si>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</si>
  <si>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</si>
  <si>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</si>
  <si>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</si>
  <si>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</si>
  <si>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</si>
  <si>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</si>
  <si>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</si>
  <si>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</si>
  <si>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</si>
  <si>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</si>
  <si>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</si>
  <si>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</si>
  <si>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</si>
  <si>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</si>
  <si>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</si>
  <si>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</si>
  <si>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</si>
  <si>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</si>
  <si>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</si>
  <si>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</si>
  <si>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</si>
  <si>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</si>
  <si>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</si>
  <si>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</si>
  <si>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</si>
  <si>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</si>
  <si>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</si>
  <si>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</si>
  <si>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</si>
  <si>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</si>
  <si>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</si>
  <si>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</si>
  <si>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</si>
  <si>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</si>
  <si>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</si>
  <si>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</si>
  <si>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</si>
  <si>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</si>
  <si>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</si>
  <si>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</si>
  <si>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</si>
  <si>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</si>
  <si>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</si>
  <si>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</si>
  <si>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</si>
  <si>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</si>
  <si>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</si>
  <si>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</si>
  <si>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</si>
  <si>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</si>
  <si>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</si>
  <si>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</si>
  <si>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</si>
  <si>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</si>
  <si>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</si>
  <si>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</si>
  <si>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</si>
  <si>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</si>
  <si>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</si>
  <si>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</si>
  <si>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</si>
  <si>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</si>
  <si>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</si>
  <si>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</si>
  <si>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</si>
  <si>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</si>
  <si>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</si>
  <si>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</si>
  <si>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</si>
  <si>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</si>
  <si>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</si>
  <si>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</si>
  <si>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</si>
  <si>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</si>
  <si>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</si>
  <si>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</si>
  <si>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</si>
  <si>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</si>
  <si>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</si>
  <si>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</si>
  <si>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</si>
  <si>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</si>
  <si>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</si>
  <si>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</si>
  <si>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</si>
  <si>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</si>
  <si>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</si>
  <si>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</si>
  <si>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</si>
  <si>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</si>
  <si>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</si>
  <si>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</si>
  <si>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</si>
  <si>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</si>
  <si>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</si>
  <si>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</si>
  <si>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</si>
  <si>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</si>
  <si>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</si>
  <si>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</si>
  <si>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</si>
  <si>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</si>
  <si>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</si>
  <si>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</si>
  <si>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</si>
  <si>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</si>
  <si>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</si>
  <si>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</si>
  <si>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</si>
  <si>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</si>
  <si>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</si>
  <si>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</si>
  <si>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</si>
  <si>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</si>
  <si>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</si>
  <si>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</si>
  <si>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</si>
  <si>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</si>
  <si>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</si>
  <si>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</si>
  <si>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</si>
  <si>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</si>
  <si>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</si>
  <si>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</si>
  <si>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</si>
  <si>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</si>
  <si>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</si>
  <si>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</si>
  <si>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</si>
  <si>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</si>
  <si>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</si>
  <si>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</si>
  <si>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</si>
  <si>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</si>
  <si>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</si>
  <si>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</si>
  <si>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</si>
  <si>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</si>
  <si>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</si>
  <si>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</si>
  <si>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</si>
  <si>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</si>
  <si>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</si>
  <si>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</si>
  <si>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</si>
  <si>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</si>
  <si>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</si>
  <si>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</si>
  <si>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</si>
  <si>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</si>
  <si>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</si>
  <si>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</si>
  <si>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</si>
  <si>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</si>
  <si>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</si>
  <si>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</si>
  <si>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</si>
  <si>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</si>
  <si>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</si>
  <si>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</si>
  <si>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</si>
  <si>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</si>
  <si>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</si>
  <si>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</si>
  <si>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</si>
  <si>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</si>
  <si>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</si>
  <si>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</si>
  <si>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</si>
  <si>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</si>
  <si>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</si>
  <si>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</si>
  <si>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</si>
  <si>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</si>
  <si>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</si>
  <si>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</si>
  <si>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</si>
  <si>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</si>
  <si>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</si>
  <si>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</si>
  <si>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</si>
  <si>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</si>
  <si>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</si>
  <si>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</si>
  <si>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</si>
  <si>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</si>
  <si>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</si>
  <si>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</si>
  <si>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</si>
  <si>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</si>
  <si>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</si>
  <si>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</si>
  <si>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</si>
  <si>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</si>
  <si>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</si>
  <si>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</si>
  <si>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</si>
  <si>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</si>
  <si>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</si>
  <si>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</si>
  <si>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</si>
  <si>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</si>
  <si>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</si>
  <si>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</si>
  <si>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</si>
  <si>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</si>
  <si>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</si>
  <si>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</si>
  <si>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</si>
  <si>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</si>
  <si>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</si>
  <si>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</si>
  <si>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</si>
  <si>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</si>
  <si>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</si>
  <si>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</si>
  <si>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</si>
  <si>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</si>
  <si>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</si>
  <si>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</si>
  <si>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</si>
  <si>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</si>
  <si>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</si>
  <si>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</si>
  <si>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</si>
  <si>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</si>
  <si>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</si>
  <si>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</si>
  <si>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</si>
  <si>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</si>
  <si>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</si>
  <si>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</si>
  <si>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</si>
  <si>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</si>
  <si>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</si>
  <si>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</si>
  <si>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</si>
  <si>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</si>
  <si>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</si>
  <si>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</si>
  <si>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</si>
  <si>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</si>
  <si>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</si>
  <si>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</si>
  <si>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</si>
  <si>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</si>
  <si>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</si>
  <si>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</si>
  <si>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</si>
  <si>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</si>
  <si>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</si>
  <si>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</si>
  <si>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</si>
  <si>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</si>
  <si>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</si>
  <si>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</si>
  <si>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</si>
  <si>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</si>
  <si>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</si>
  <si>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</si>
  <si>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</si>
  <si>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</si>
  <si>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</si>
  <si>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</si>
  <si>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</si>
  <si>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</si>
  <si>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</si>
  <si>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</si>
  <si>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</si>
  <si>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</si>
  <si>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</si>
  <si>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</si>
  <si>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</si>
  <si>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</si>
  <si>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</si>
  <si>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</si>
  <si>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</si>
  <si>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</si>
  <si>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</si>
  <si>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</si>
  <si>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</si>
  <si>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</si>
  <si>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</si>
  <si>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</si>
  <si>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</si>
  <si>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</si>
  <si>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</si>
  <si>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</si>
  <si>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</si>
  <si>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</si>
  <si>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</si>
  <si>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</si>
  <si>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</si>
  <si>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</si>
  <si>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</si>
  <si>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</si>
  <si>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</si>
  <si>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</si>
  <si>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</si>
  <si>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</si>
  <si>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</si>
  <si>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</si>
  <si>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</si>
  <si>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</si>
  <si>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</si>
  <si>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</si>
  <si>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</si>
  <si>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</si>
  <si>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</si>
  <si>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</si>
  <si>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</si>
  <si>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</si>
  <si>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</si>
  <si>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</si>
  <si>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</si>
  <si>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</si>
  <si>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</si>
  <si>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</si>
  <si>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</si>
  <si>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</si>
  <si>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</si>
  <si>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</si>
  <si>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</si>
  <si>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</si>
  <si>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</si>
  <si>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</si>
  <si>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</si>
  <si>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</si>
  <si>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</si>
  <si>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</si>
  <si>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</si>
  <si>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</si>
  <si>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</si>
  <si>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</si>
  <si>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</si>
  <si>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</si>
  <si>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</si>
  <si>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</si>
  <si>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</si>
  <si>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</si>
  <si>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</si>
  <si>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</si>
  <si>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</si>
  <si>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</si>
  <si>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</si>
  <si>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</si>
  <si>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</si>
  <si>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</si>
  <si>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</si>
  <si>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</si>
  <si>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</si>
  <si>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</si>
  <si>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</si>
  <si>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</si>
  <si>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</si>
  <si>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</si>
  <si>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</si>
  <si>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</si>
  <si>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</si>
  <si>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</si>
  <si>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</si>
  <si>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</si>
  <si>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</si>
  <si>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</si>
  <si>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</si>
  <si>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</si>
  <si>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</si>
  <si>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</si>
  <si>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</si>
  <si>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</si>
  <si>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</si>
  <si>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</si>
  <si>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</si>
  <si>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</si>
  <si>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</si>
  <si>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</si>
  <si>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</si>
  <si>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</si>
  <si>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</si>
  <si>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</si>
  <si>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</si>
  <si>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</si>
  <si>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</si>
  <si>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</si>
  <si>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</si>
  <si>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</si>
  <si>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</si>
  <si>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</si>
  <si>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</si>
  <si>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</si>
  <si>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</si>
  <si>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</si>
  <si>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</si>
  <si>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</si>
  <si>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</si>
  <si>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</si>
  <si>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</si>
  <si>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</si>
  <si>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</si>
  <si>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</si>
  <si>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</si>
  <si>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</si>
  <si>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</si>
  <si>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</si>
  <si>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</si>
  <si>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</si>
  <si>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</si>
  <si>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</si>
  <si>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</si>
  <si>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</si>
  <si>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</si>
  <si>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</si>
  <si>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</si>
  <si>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</si>
  <si>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</si>
  <si>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</si>
  <si>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</si>
  <si>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</si>
  <si>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</si>
  <si>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</si>
  <si>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</si>
  <si>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</si>
  <si>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</si>
  <si>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</si>
  <si>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</si>
  <si>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</si>
  <si>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</si>
  <si>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</si>
  <si>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</si>
  <si>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</si>
  <si>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</si>
  <si>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</si>
  <si>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</si>
  <si>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</si>
  <si>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</si>
  <si>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</si>
  <si>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</si>
  <si>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</si>
  <si>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</si>
  <si>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</si>
  <si>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</si>
  <si>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</si>
  <si>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</si>
  <si>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</si>
  <si>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</si>
  <si>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</si>
  <si>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</si>
  <si>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</si>
  <si>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</si>
  <si>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</si>
  <si>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</si>
  <si>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</si>
  <si>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</si>
  <si>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</si>
  <si>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</si>
  <si>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</si>
  <si>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</si>
  <si>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</si>
  <si>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</si>
  <si>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</si>
  <si>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</si>
  <si>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</si>
  <si>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</si>
  <si>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</si>
  <si>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</si>
  <si>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</si>
  <si>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</si>
  <si>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</si>
  <si>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</si>
  <si>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</si>
  <si>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</si>
  <si>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</si>
  <si>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</si>
  <si>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</si>
  <si>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</si>
  <si>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</si>
  <si>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</si>
  <si>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</si>
  <si>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</si>
  <si>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</si>
  <si>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</si>
  <si>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</si>
  <si>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</si>
  <si>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</si>
  <si>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</si>
  <si>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</si>
  <si>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</si>
  <si>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</si>
  <si>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</si>
  <si>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</si>
  <si>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</si>
  <si>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</si>
  <si>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</si>
  <si>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</si>
  <si>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</si>
  <si>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</si>
  <si>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</si>
  <si>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</si>
  <si>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</si>
  <si>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</si>
  <si>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</si>
  <si>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</si>
  <si>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</si>
  <si>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</si>
  <si>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</si>
  <si>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</si>
  <si>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</si>
  <si>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</si>
  <si>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</si>
  <si>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</si>
  <si>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</si>
  <si>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</si>
  <si>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</si>
  <si>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</si>
  <si>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</si>
  <si>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</si>
  <si>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</si>
  <si>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</si>
  <si>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</si>
  <si>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</si>
  <si>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</si>
  <si>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</si>
  <si>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</si>
  <si>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</si>
  <si>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</si>
  <si>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</si>
  <si>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</si>
  <si>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</si>
  <si>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</si>
  <si>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</si>
  <si>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</si>
  <si>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</si>
  <si>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</si>
  <si>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</si>
  <si>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</si>
  <si>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</si>
  <si>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</si>
  <si>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</si>
  <si>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</si>
  <si>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</si>
  <si>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</si>
  <si>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</si>
  <si>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</si>
  <si>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</si>
  <si>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</si>
  <si>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</si>
  <si>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</si>
  <si>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</si>
  <si>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</si>
  <si>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</si>
  <si>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</si>
  <si>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</si>
  <si>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</si>
  <si>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</si>
  <si>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</si>
  <si>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</si>
  <si>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</si>
  <si>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</si>
  <si>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</si>
  <si>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</si>
  <si>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</si>
  <si>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</si>
  <si>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</si>
  <si>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</si>
  <si>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</si>
  <si>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</si>
  <si>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</si>
  <si>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</si>
  <si>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</si>
  <si>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</si>
  <si>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</si>
  <si>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</si>
  <si>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</si>
  <si>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</si>
  <si>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</si>
  <si>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</si>
  <si>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</si>
  <si>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</si>
  <si>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</si>
  <si>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</si>
  <si>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</si>
  <si>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</si>
  <si>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</si>
  <si>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</si>
  <si>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</si>
  <si>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</si>
  <si>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</si>
  <si>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</si>
  <si>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</si>
  <si>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</si>
  <si>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</si>
  <si>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</si>
  <si>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</si>
  <si>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</si>
  <si>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</si>
  <si>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</si>
  <si>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</si>
  <si>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</si>
  <si>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</si>
  <si>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</si>
  <si>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</si>
  <si>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</si>
  <si>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</si>
  <si>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</si>
  <si>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</si>
  <si>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</si>
  <si>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</si>
  <si>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</si>
  <si>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</si>
  <si>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</si>
  <si>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</si>
  <si>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</si>
  <si>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</si>
  <si>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</si>
  <si>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</si>
  <si>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</si>
  <si>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</si>
  <si>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</si>
  <si>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</si>
  <si>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</si>
  <si>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</si>
  <si>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</si>
  <si>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</si>
  <si>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</si>
  <si>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</si>
  <si>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</si>
  <si>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</si>
  <si>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</si>
  <si>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</si>
  <si>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</si>
  <si>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</si>
  <si>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</si>
  <si>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</si>
  <si>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</si>
  <si>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</si>
  <si>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</si>
  <si>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</si>
  <si>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</si>
  <si>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</si>
  <si>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</si>
  <si>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</si>
  <si>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</si>
  <si>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</si>
  <si>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</si>
  <si>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</si>
  <si>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</si>
  <si>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</si>
  <si>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</si>
  <si>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</si>
  <si>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</si>
  <si>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</si>
  <si>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</si>
  <si>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</si>
  <si>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</si>
  <si>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</si>
  <si>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</si>
  <si>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</si>
  <si>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</si>
  <si>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</si>
  <si>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</si>
  <si>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</si>
  <si>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</si>
  <si>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</si>
  <si>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</si>
  <si>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</si>
  <si>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</si>
  <si>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</si>
  <si>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</si>
  <si>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</si>
  <si>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</si>
  <si>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</si>
  <si>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</si>
  <si>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</si>
  <si>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</si>
  <si>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</si>
  <si>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</si>
  <si>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</si>
  <si>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</si>
  <si>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</si>
  <si>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</si>
  <si>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</si>
  <si>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</si>
  <si>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</si>
  <si>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</si>
  <si>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</si>
  <si>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</si>
  <si>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</si>
  <si>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</si>
  <si>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</si>
  <si>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</si>
  <si>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</si>
  <si>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</si>
  <si>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</si>
  <si>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</si>
  <si>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</si>
  <si>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</si>
  <si>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</si>
  <si>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</si>
  <si>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</si>
  <si>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</si>
  <si>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</si>
  <si>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</si>
  <si>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</si>
  <si>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</si>
  <si>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</si>
  <si>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</si>
  <si>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</si>
  <si>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</si>
  <si>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</si>
  <si>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</si>
  <si>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</si>
  <si>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</si>
  <si>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</si>
  <si>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</si>
  <si>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</si>
  <si>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</si>
  <si>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</si>
  <si>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</si>
  <si>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</si>
  <si>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</si>
  <si>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</si>
  <si>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</si>
  <si>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</si>
  <si>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</si>
  <si>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</si>
  <si>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</si>
  <si>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</si>
  <si>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</si>
  <si>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</si>
  <si>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</si>
  <si>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</si>
  <si>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</si>
  <si>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</si>
  <si>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</si>
  <si>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</si>
  <si>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</si>
  <si>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</si>
  <si>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</si>
  <si>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</si>
  <si>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</si>
  <si>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</si>
  <si>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</si>
  <si>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</si>
  <si>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</si>
  <si>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</si>
  <si>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</si>
  <si>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</si>
  <si>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</si>
  <si>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</si>
  <si>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</si>
  <si>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</si>
  <si>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</si>
  <si>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</si>
  <si>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</si>
  <si>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</si>
  <si>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</si>
  <si>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</si>
  <si>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</si>
  <si>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</si>
  <si>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</si>
  <si>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</si>
  <si>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</si>
  <si>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</si>
  <si>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</si>
  <si>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</si>
  <si>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</si>
  <si>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</si>
  <si>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</si>
  <si>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</si>
  <si>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</si>
  <si>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</si>
  <si>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</si>
  <si>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</si>
  <si>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</si>
  <si>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</si>
  <si>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</si>
  <si>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</si>
  <si>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</si>
  <si>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</si>
  <si>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</si>
  <si>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</si>
  <si>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</si>
  <si>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</si>
  <si>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</si>
  <si>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</si>
  <si>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</si>
  <si>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</si>
  <si>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</si>
  <si>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</si>
  <si>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</si>
  <si>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</si>
  <si>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</si>
  <si>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</si>
  <si>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</si>
  <si>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</si>
  <si>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</si>
  <si>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</si>
  <si>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</si>
  <si>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</si>
  <si>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</si>
  <si>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</si>
  <si>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</si>
  <si>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</si>
  <si>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</si>
  <si>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</si>
  <si>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</si>
  <si>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</si>
  <si>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</si>
  <si>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</si>
  <si>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</si>
  <si>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</si>
  <si>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</si>
  <si>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</si>
  <si>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</si>
  <si>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</si>
  <si>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</si>
  <si>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</si>
  <si>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</si>
  <si>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</si>
  <si>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</si>
  <si>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</si>
  <si>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</si>
  <si>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</si>
  <si>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</si>
  <si>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</si>
  <si>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</si>
  <si>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</si>
  <si>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</si>
  <si>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</si>
  <si>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</si>
  <si>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</si>
  <si>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</si>
  <si>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</si>
  <si>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</si>
  <si>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</si>
  <si>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</si>
  <si>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</si>
  <si>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</si>
  <si>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</si>
  <si>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</si>
  <si>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</si>
  <si>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</si>
  <si>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</si>
  <si>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</si>
  <si>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</si>
  <si>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</si>
  <si>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</si>
  <si>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</si>
  <si>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</si>
  <si>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</si>
  <si>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</si>
  <si>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</si>
  <si>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</si>
  <si>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</si>
  <si>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</si>
  <si>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</si>
  <si>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</si>
  <si>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</si>
  <si>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</si>
  <si>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</si>
  <si>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</si>
  <si>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</si>
  <si>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</si>
  <si>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</si>
  <si>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</si>
  <si>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</si>
  <si>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</si>
  <si>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</si>
  <si>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</si>
  <si>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</si>
  <si>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</si>
  <si>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</si>
  <si>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</si>
  <si>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</si>
  <si>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</si>
  <si>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</si>
  <si>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</si>
  <si>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</si>
  <si>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</si>
  <si>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</si>
  <si>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</si>
  <si>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</si>
  <si>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</si>
  <si>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</si>
  <si>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</si>
  <si>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</si>
  <si>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</si>
  <si>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</si>
  <si>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</si>
  <si>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</si>
  <si>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</si>
  <si>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</si>
  <si>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</si>
  <si>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</si>
  <si>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</si>
  <si>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</si>
  <si>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</si>
  <si>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</si>
  <si>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</si>
  <si>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</si>
  <si>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</si>
  <si>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</si>
  <si>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</si>
  <si>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</si>
  <si>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</si>
  <si>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</si>
  <si>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</si>
  <si>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</si>
  <si>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</si>
  <si>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</si>
  <si>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</si>
  <si>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</si>
  <si>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</si>
  <si>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</si>
  <si>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</si>
  <si>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</si>
  <si>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</si>
  <si>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</si>
  <si>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</si>
  <si>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</si>
  <si>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</si>
  <si>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</si>
  <si>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</si>
  <si>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</si>
  <si>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</si>
  <si>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</si>
  <si>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</si>
  <si>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</si>
  <si>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</si>
  <si>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</si>
  <si>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</si>
  <si>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</si>
  <si>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</si>
  <si>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</si>
  <si>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</si>
  <si>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</si>
  <si>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</si>
  <si>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</si>
  <si>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</si>
  <si>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</si>
  <si>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</si>
  <si>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</si>
  <si>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</si>
  <si>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</si>
  <si>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</si>
  <si>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</si>
  <si>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</si>
  <si>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</si>
  <si>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</si>
  <si>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</si>
  <si>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</si>
  <si>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</si>
  <si>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</si>
  <si>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</si>
  <si>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</si>
  <si>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</si>
  <si>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</si>
  <si>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</si>
  <si>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</si>
  <si>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</si>
  <si>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</si>
  <si>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</si>
  <si>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</si>
  <si>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</si>
  <si>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</si>
  <si>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</si>
  <si>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</si>
  <si>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</si>
  <si>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</si>
  <si>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</si>
  <si>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</si>
  <si>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</si>
  <si>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</si>
  <si>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</si>
  <si>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</si>
  <si>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</si>
  <si>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</si>
  <si>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</si>
  <si>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</si>
  <si>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</si>
  <si>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</si>
  <si>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</si>
  <si>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</si>
  <si>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</si>
  <si>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</si>
  <si>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</si>
  <si>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</si>
  <si>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</si>
  <si>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</si>
  <si>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</si>
  <si>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</si>
  <si>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</si>
  <si>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</si>
  <si>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</si>
  <si>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</si>
  <si>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</si>
  <si>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</si>
  <si>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</si>
  <si>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</si>
  <si>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</si>
  <si>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</si>
  <si>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</si>
  <si>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</si>
  <si>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</si>
  <si>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</si>
  <si>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</si>
  <si>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</si>
  <si>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</si>
  <si>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</si>
  <si>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</si>
  <si>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</si>
  <si>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</si>
  <si>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</si>
  <si>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</si>
  <si>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</si>
  <si>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</si>
  <si>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</si>
  <si>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</si>
  <si>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</si>
  <si>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</si>
  <si>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</si>
  <si>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</si>
  <si>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</si>
  <si>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</si>
  <si>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</si>
  <si>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</si>
  <si>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</si>
  <si>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</si>
  <si>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</si>
  <si>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</si>
  <si>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</si>
  <si>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</si>
  <si>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</si>
  <si>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</si>
  <si>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</si>
  <si>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</si>
  <si>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</si>
  <si>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</si>
  <si>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</si>
  <si>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</si>
  <si>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</si>
  <si>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</si>
  <si>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</si>
  <si>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</si>
  <si>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</si>
  <si>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</si>
  <si>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</si>
  <si>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</si>
  <si>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</si>
  <si>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</si>
  <si>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</si>
  <si>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</si>
  <si>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</si>
  <si>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</si>
  <si>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</si>
  <si>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</si>
  <si>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</si>
  <si>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</si>
  <si>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</si>
  <si>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</si>
  <si>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</si>
  <si>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</si>
  <si>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</si>
  <si>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</si>
  <si>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</si>
  <si>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</si>
  <si>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</si>
  <si>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</si>
  <si>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</si>
  <si>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</si>
  <si>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</si>
  <si>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</si>
  <si>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</si>
  <si>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</si>
  <si>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</si>
  <si>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</si>
  <si>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</si>
  <si>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</si>
  <si>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</si>
  <si>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</si>
  <si>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</si>
  <si>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</si>
  <si>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</si>
  <si>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</si>
  <si>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</si>
  <si>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</si>
  <si>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</si>
  <si>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</si>
  <si>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</si>
  <si>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</si>
  <si>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</si>
  <si>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</si>
  <si>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</si>
  <si>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</si>
  <si>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</si>
  <si>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</si>
  <si>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</si>
  <si>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</si>
  <si>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</si>
  <si>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</si>
  <si>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</si>
  <si>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</si>
  <si>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</si>
  <si>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</si>
  <si>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</si>
  <si>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</si>
  <si>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</si>
  <si>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</si>
  <si>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</si>
  <si>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</si>
  <si>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</si>
  <si>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</si>
  <si>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</si>
  <si>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</si>
  <si>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</si>
  <si>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</si>
  <si>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</si>
  <si>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</si>
  <si>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</si>
  <si>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</si>
  <si>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</si>
  <si>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</si>
  <si>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</si>
  <si>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</si>
  <si>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</si>
  <si>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</si>
  <si>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</si>
  <si>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</si>
  <si>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</si>
  <si>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</si>
  <si>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</si>
  <si>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</si>
  <si>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</si>
  <si>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</si>
  <si>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</si>
  <si>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</si>
  <si>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</si>
  <si>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</si>
  <si>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</si>
  <si>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</si>
  <si>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</si>
  <si>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</si>
  <si>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</si>
  <si>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</si>
  <si>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</si>
  <si>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</si>
  <si>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</si>
  <si>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</si>
  <si>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</si>
  <si>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</si>
  <si>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</si>
  <si>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</si>
  <si>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</si>
  <si>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</si>
  <si>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</si>
  <si>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</si>
  <si>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</si>
  <si>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</si>
  <si>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</si>
  <si>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</si>
  <si>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</si>
  <si>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</si>
  <si>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</si>
  <si>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</si>
  <si>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</si>
  <si>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</si>
  <si>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</si>
  <si>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</si>
  <si>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</si>
  <si>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</si>
  <si>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</si>
  <si>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</si>
  <si>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</si>
  <si>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</si>
  <si>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</si>
  <si>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</si>
  <si>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</si>
  <si>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</si>
  <si>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</si>
  <si>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</si>
  <si>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</si>
  <si>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</si>
  <si>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</si>
  <si>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</si>
  <si>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</si>
  <si>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</si>
  <si>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</si>
  <si>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</si>
  <si>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</si>
  <si>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</si>
  <si>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</si>
  <si>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</si>
  <si>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</si>
  <si>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</si>
  <si>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</si>
  <si>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</si>
  <si>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</si>
  <si>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</si>
  <si>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</si>
  <si>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</si>
  <si>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</si>
  <si>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</si>
  <si>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</si>
  <si>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</si>
  <si>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</si>
  <si>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</si>
  <si>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</si>
  <si>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</si>
  <si>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</si>
  <si>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</si>
  <si>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</si>
  <si>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</si>
  <si>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</si>
  <si>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</si>
  <si>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</si>
  <si>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</si>
  <si>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</si>
  <si>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</si>
  <si>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</si>
  <si>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</si>
  <si>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</si>
  <si>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</si>
  <si>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</si>
  <si>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</si>
  <si>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</si>
  <si>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</si>
  <si>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</si>
  <si>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</si>
  <si>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</si>
  <si>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</si>
  <si>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</si>
  <si>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</si>
  <si>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</si>
  <si>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</si>
  <si>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</si>
  <si>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</si>
  <si>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</si>
  <si>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</si>
  <si>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</si>
  <si>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</si>
  <si>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</si>
  <si>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</si>
  <si>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</si>
  <si>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</si>
  <si>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</si>
  <si>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</si>
  <si>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</si>
  <si>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</si>
  <si>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</si>
  <si>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</si>
  <si>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</si>
  <si>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</si>
  <si>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</si>
  <si>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</si>
  <si>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</si>
  <si>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</si>
  <si>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</si>
  <si>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</si>
  <si>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</si>
  <si>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</si>
  <si>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</si>
  <si>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</si>
  <si>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</si>
  <si>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</si>
  <si>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</si>
  <si>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</si>
  <si>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</si>
  <si>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</si>
  <si>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</si>
  <si>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</si>
  <si>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</si>
  <si>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</si>
  <si>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</si>
  <si>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</si>
  <si>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</si>
  <si>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</si>
  <si>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</si>
  <si>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</si>
  <si>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</si>
  <si>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</si>
  <si>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</si>
  <si>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</si>
  <si>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</si>
  <si>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</si>
  <si>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</si>
  <si>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</si>
  <si>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</si>
  <si>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</si>
  <si>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</si>
  <si>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</si>
  <si>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</si>
  <si>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</si>
  <si>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</si>
  <si>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</si>
  <si>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</si>
  <si>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</si>
  <si>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</si>
  <si>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</si>
  <si>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</si>
  <si>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</si>
  <si>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</si>
  <si>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</si>
  <si>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</si>
  <si>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</si>
  <si>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</si>
  <si>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</si>
  <si>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</si>
  <si>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</si>
  <si>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</si>
  <si>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</si>
  <si>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</si>
  <si>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</si>
  <si>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</si>
  <si>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</si>
  <si>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</si>
  <si>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</si>
  <si>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</si>
  <si>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</si>
  <si>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</si>
  <si>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</si>
  <si>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</si>
  <si>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</si>
  <si>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</si>
  <si>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</si>
  <si>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</si>
  <si>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</si>
  <si>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</si>
  <si>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</si>
  <si>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</si>
  <si>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</si>
  <si>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</si>
  <si>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</si>
  <si>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</si>
  <si>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</si>
  <si>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</si>
  <si>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</si>
  <si>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</si>
  <si>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</si>
  <si>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</si>
  <si>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</si>
  <si>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</si>
  <si>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</si>
  <si>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</si>
  <si>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</si>
  <si>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</si>
  <si>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</si>
  <si>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</si>
  <si>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</si>
  <si>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</si>
  <si>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</si>
  <si>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</si>
  <si>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</si>
  <si>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</si>
  <si>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</si>
  <si>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</si>
  <si>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</si>
  <si>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</si>
  <si>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</si>
  <si>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</si>
  <si>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</si>
  <si>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</si>
  <si>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</si>
  <si>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</si>
  <si>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</si>
  <si>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</si>
  <si>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</si>
  <si>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</si>
  <si>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</si>
  <si>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</si>
  <si>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</si>
  <si>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</si>
  <si>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</si>
  <si>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</si>
  <si>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</si>
  <si>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</si>
  <si>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</si>
  <si>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</si>
  <si>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</si>
  <si>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</si>
  <si>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</si>
  <si>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</si>
  <si>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</si>
  <si>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</si>
  <si>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</si>
  <si>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</si>
  <si>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</si>
  <si>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</si>
  <si>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</si>
  <si>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</si>
  <si>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</si>
  <si>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</si>
  <si>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</si>
  <si>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</si>
  <si>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</si>
  <si>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</si>
  <si>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</si>
  <si>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</si>
  <si>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</si>
  <si>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</si>
  <si>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</si>
  <si>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</si>
  <si>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</si>
  <si>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</si>
  <si>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</si>
  <si>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</si>
  <si>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</si>
  <si>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</si>
  <si>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</si>
  <si>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</si>
  <si>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</si>
  <si>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</si>
  <si>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</si>
  <si>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</si>
  <si>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</si>
  <si>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</si>
  <si>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</si>
  <si>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</si>
  <si>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</si>
  <si>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</si>
  <si>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</si>
  <si>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</si>
  <si>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</si>
  <si>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</si>
  <si>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</si>
  <si>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</si>
  <si>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</si>
  <si>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</si>
  <si>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</si>
  <si>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</si>
  <si>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</si>
  <si>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</si>
  <si>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</si>
  <si>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</si>
  <si>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</si>
  <si>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</si>
  <si>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</si>
  <si>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</si>
  <si>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</si>
  <si>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</si>
  <si>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</si>
  <si>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</si>
  <si>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</si>
  <si>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</si>
  <si>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</si>
  <si>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</si>
  <si>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</si>
  <si>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</si>
  <si>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</si>
  <si>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</si>
  <si>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</si>
  <si>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</si>
  <si>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</si>
  <si>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</si>
  <si>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</si>
  <si>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</si>
  <si>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</si>
  <si>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</si>
  <si>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</si>
  <si>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</si>
  <si>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</si>
  <si>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</si>
  <si>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</si>
  <si>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</si>
  <si>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</si>
  <si>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</si>
  <si>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</si>
  <si>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</si>
  <si>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</si>
  <si>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</si>
  <si>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</si>
  <si>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</si>
  <si>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</si>
  <si>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</si>
  <si>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</si>
  <si>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</si>
  <si>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</si>
  <si>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</si>
  <si>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</si>
  <si>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</si>
  <si>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</si>
  <si>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</si>
  <si>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</si>
  <si>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</si>
  <si>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</si>
  <si>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</si>
  <si>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</si>
  <si>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</si>
  <si>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</si>
  <si>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</si>
  <si>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</si>
  <si>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</si>
  <si>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</si>
  <si>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</si>
  <si>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</si>
  <si>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</si>
  <si>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</si>
  <si>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</si>
  <si>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</si>
  <si>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</si>
  <si>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</si>
  <si>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</si>
  <si>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</si>
  <si>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</si>
  <si>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</si>
  <si>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</si>
  <si>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</si>
  <si>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</si>
  <si>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</si>
  <si>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</si>
  <si>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</si>
  <si>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</si>
  <si>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</si>
  <si>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</si>
  <si>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</si>
  <si>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</si>
  <si>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</si>
  <si>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</si>
  <si>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</si>
  <si>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</si>
  <si>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</si>
  <si>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</si>
  <si>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</si>
  <si>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</si>
  <si>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</si>
  <si>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</si>
  <si>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</si>
  <si>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</si>
  <si>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</si>
  <si>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</si>
  <si>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</si>
  <si>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</si>
  <si>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</si>
  <si>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</si>
  <si>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</si>
  <si>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</si>
  <si>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</si>
  <si>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</si>
  <si>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</si>
  <si>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</si>
  <si>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</si>
  <si>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</si>
  <si>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</si>
  <si>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</si>
  <si>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</si>
  <si>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</si>
  <si>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</si>
  <si>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</si>
  <si>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</si>
  <si>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</si>
  <si>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</si>
  <si>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</si>
  <si>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</si>
  <si>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</si>
  <si>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</si>
  <si>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</si>
  <si>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</si>
  <si>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</si>
  <si>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</si>
  <si>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</si>
  <si>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</si>
  <si>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</si>
  <si>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</si>
  <si>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</si>
  <si>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</si>
  <si>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</si>
  <si>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</si>
  <si>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</si>
  <si>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</si>
  <si>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</si>
  <si>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</si>
  <si>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</si>
  <si>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</si>
  <si>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</si>
  <si>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</si>
  <si>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</si>
  <si>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</si>
  <si>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</si>
  <si>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</si>
  <si>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</si>
  <si>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</si>
  <si>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</si>
  <si>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</si>
  <si>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</si>
  <si>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</si>
  <si>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</si>
  <si>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</si>
  <si>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</si>
  <si>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</si>
  <si>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</si>
  <si>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</si>
  <si>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</si>
  <si>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</si>
  <si>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</si>
  <si>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</si>
  <si>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</si>
  <si>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</si>
  <si>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</si>
  <si>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</si>
  <si>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</si>
  <si>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</si>
  <si>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</si>
  <si>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</si>
  <si>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</si>
  <si>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</si>
  <si>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</si>
  <si>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</si>
  <si>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</si>
  <si>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</si>
  <si>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</si>
  <si>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</si>
  <si>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</si>
  <si>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</si>
  <si>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</si>
  <si>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</si>
  <si>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</si>
  <si>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</si>
  <si>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</si>
  <si>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</si>
  <si>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</si>
  <si>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</si>
  <si>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</si>
  <si>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</si>
  <si>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</si>
  <si>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</si>
  <si>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</si>
  <si>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</si>
  <si>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</si>
  <si>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</si>
  <si>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</si>
  <si>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</si>
  <si>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</si>
  <si>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</si>
  <si>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</si>
  <si>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</si>
  <si>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</si>
  <si>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</si>
  <si>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</si>
  <si>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</si>
  <si>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</si>
  <si>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</si>
  <si>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</si>
  <si>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</si>
  <si>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</si>
  <si>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</si>
  <si>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</si>
  <si>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</si>
  <si>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</si>
  <si>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</si>
  <si>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</si>
  <si>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</si>
  <si>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</si>
  <si>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</si>
  <si>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</si>
  <si>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</si>
  <si>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</si>
  <si>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</si>
  <si>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</si>
  <si>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</si>
  <si>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</si>
  <si>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</si>
  <si>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</si>
  <si>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</si>
  <si>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</si>
  <si>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</si>
  <si>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</si>
  <si>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</si>
  <si>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</si>
  <si>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</si>
  <si>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</si>
  <si>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</si>
  <si>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</si>
  <si>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</si>
  <si>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</si>
  <si>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</si>
  <si>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</si>
  <si>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</si>
  <si>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</si>
  <si>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</si>
  <si>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</si>
  <si>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</si>
  <si>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</si>
  <si>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</si>
  <si>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</si>
  <si>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</si>
  <si>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</si>
  <si>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</si>
  <si>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</si>
  <si>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</si>
  <si>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</si>
  <si>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</si>
  <si>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</si>
  <si>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</si>
  <si>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</si>
  <si>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</si>
  <si>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</si>
  <si>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</si>
  <si>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</si>
  <si>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</si>
  <si>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</si>
  <si>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</si>
  <si>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</si>
  <si>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</si>
  <si>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</si>
  <si>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</si>
  <si>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</si>
  <si>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</si>
  <si>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</si>
  <si>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</si>
  <si>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</si>
  <si>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</si>
  <si>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</si>
  <si>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</si>
  <si>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</si>
  <si>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</si>
  <si>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</si>
  <si>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</si>
  <si>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</si>
  <si>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</si>
  <si>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</si>
  <si>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</si>
  <si>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</si>
  <si>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</si>
  <si>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</si>
  <si>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</si>
  <si>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</si>
  <si>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</si>
  <si>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</si>
  <si>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</si>
  <si>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</si>
  <si>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</si>
  <si>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</si>
  <si>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</si>
  <si>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</si>
  <si>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</si>
  <si>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</si>
  <si>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</si>
  <si>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</si>
  <si>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</si>
  <si>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</si>
  <si>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</si>
  <si>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</si>
  <si>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</si>
  <si>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</si>
  <si>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</si>
  <si>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</si>
  <si>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</si>
  <si>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</si>
  <si>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</si>
  <si>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</si>
  <si>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</si>
  <si>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</si>
  <si>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</si>
  <si>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</si>
  <si>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</si>
  <si>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</si>
  <si>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</si>
  <si>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</si>
  <si>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</si>
  <si>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</si>
  <si>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</si>
  <si>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</si>
  <si>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</si>
  <si>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</si>
  <si>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</si>
  <si>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</si>
  <si>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</si>
  <si>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</si>
  <si>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</si>
  <si>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</si>
  <si>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</si>
  <si>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</si>
  <si>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</si>
  <si>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</si>
  <si>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</si>
  <si>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</si>
  <si>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</si>
  <si>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</si>
  <si>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</si>
  <si>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</si>
  <si>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</si>
  <si>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</si>
  <si>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</si>
  <si>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</si>
  <si>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</si>
  <si>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</si>
  <si>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</si>
  <si>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</si>
  <si>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</si>
  <si>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</si>
  <si>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</si>
  <si>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</si>
  <si>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</si>
  <si>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</si>
  <si>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</si>
  <si>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</si>
  <si>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</si>
  <si>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</si>
  <si>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</si>
  <si>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</si>
  <si>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</si>
  <si>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</si>
  <si>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</si>
  <si>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</si>
  <si>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</si>
  <si>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</si>
  <si>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</si>
  <si>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</si>
  <si>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</si>
  <si>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</si>
  <si>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</si>
  <si>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</si>
  <si>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</si>
  <si>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</si>
  <si>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</si>
  <si>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</si>
  <si>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</si>
  <si>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</si>
  <si>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</si>
  <si>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</si>
  <si>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</si>
  <si>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</si>
  <si>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</si>
  <si>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</si>
  <si>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</si>
  <si>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</si>
  <si>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</si>
  <si>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</si>
  <si>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</si>
  <si>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</si>
  <si>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</si>
  <si>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</si>
  <si>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</si>
  <si>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</si>
  <si>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</si>
  <si>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</si>
  <si>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</si>
  <si>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</si>
  <si>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</si>
  <si>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</si>
  <si>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</si>
  <si>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</si>
  <si>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</si>
  <si>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</si>
  <si>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</si>
  <si>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</si>
  <si>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</si>
  <si>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</si>
  <si>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</si>
  <si>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</si>
  <si>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</si>
  <si>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</si>
  <si>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</si>
  <si>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</si>
  <si>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</si>
  <si>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</si>
  <si>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</si>
  <si>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</si>
  <si>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</si>
  <si>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</si>
  <si>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</si>
  <si>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</si>
  <si>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</si>
  <si>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</si>
  <si>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</si>
  <si>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</si>
  <si>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</si>
  <si>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</si>
  <si>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</si>
  <si>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</si>
  <si>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</si>
  <si>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</si>
  <si>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</si>
  <si>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</si>
  <si>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</si>
  <si>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</si>
  <si>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</si>
  <si>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</si>
  <si>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</si>
  <si>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</si>
  <si>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</si>
  <si>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</si>
  <si>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</si>
  <si>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</si>
  <si>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</si>
  <si>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</si>
  <si>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</si>
  <si>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</si>
  <si>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</si>
  <si>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</si>
  <si>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</si>
  <si>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</si>
  <si>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</si>
  <si>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</si>
  <si>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</si>
  <si>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</si>
  <si>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</si>
  <si>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</si>
  <si>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</si>
  <si>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</si>
  <si>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</si>
  <si>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</si>
  <si>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</si>
  <si>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</si>
  <si>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</si>
  <si>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</si>
  <si>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</si>
  <si>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</si>
  <si>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</si>
  <si>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</si>
  <si>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</si>
  <si>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</si>
  <si>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</si>
  <si>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</si>
  <si>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</si>
  <si>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</si>
  <si>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</si>
  <si>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</si>
  <si>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</si>
  <si>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</si>
  <si>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</si>
  <si>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</si>
  <si>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</si>
  <si>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</si>
  <si>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</si>
  <si>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</si>
  <si>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</si>
  <si>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</si>
  <si>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</si>
  <si>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</si>
  <si>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</si>
  <si>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</si>
  <si>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</si>
  <si>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</si>
  <si>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</si>
  <si>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</si>
  <si>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</si>
  <si>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</si>
  <si>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</si>
  <si>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</si>
  <si>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</si>
  <si>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</si>
  <si>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</si>
  <si>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</si>
  <si>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</si>
  <si>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</si>
  <si>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</si>
  <si>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</si>
  <si>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</si>
  <si>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</si>
  <si>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</si>
  <si>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</si>
  <si>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</si>
  <si>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</si>
  <si>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</si>
  <si>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</si>
  <si>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</si>
  <si>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</si>
  <si>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</si>
  <si>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</si>
  <si>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</si>
  <si>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</si>
  <si>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</si>
  <si>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</si>
  <si>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</si>
  <si>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</si>
  <si>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</si>
  <si>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</si>
  <si>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</si>
  <si>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</si>
  <si>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</si>
  <si>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</si>
  <si>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</si>
  <si>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</si>
  <si>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</si>
  <si>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</si>
  <si>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</si>
  <si>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</si>
  <si>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</si>
  <si>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</si>
  <si>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</si>
  <si>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</si>
  <si>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</si>
  <si>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</si>
  <si>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</si>
  <si>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</si>
  <si>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</si>
  <si>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</si>
  <si>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</si>
  <si>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</si>
  <si>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</si>
  <si>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</si>
  <si>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</si>
  <si>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</si>
  <si>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</si>
  <si>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</si>
  <si>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</si>
  <si>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</si>
  <si>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</si>
  <si>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</si>
  <si>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</si>
  <si>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</si>
  <si>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</si>
  <si>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</si>
  <si>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</si>
  <si>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</si>
  <si>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</si>
  <si>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</si>
  <si>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</si>
  <si>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</si>
  <si>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</si>
  <si>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</si>
  <si>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</si>
  <si>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</si>
  <si>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</si>
  <si>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</si>
  <si>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</si>
  <si>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</si>
  <si>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</si>
  <si>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</si>
  <si>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</si>
  <si>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</si>
  <si>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</si>
  <si>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</si>
  <si>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</si>
  <si>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</si>
  <si>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</si>
  <si>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</si>
  <si>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</si>
  <si>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</si>
  <si>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</si>
  <si>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</si>
  <si>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</si>
  <si>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</si>
  <si>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</si>
  <si>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</si>
  <si>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</si>
  <si>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</si>
  <si>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</si>
  <si>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</si>
  <si>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</si>
  <si>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</si>
  <si>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</si>
  <si>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</si>
  <si>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</si>
  <si>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</si>
  <si>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</si>
  <si>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</si>
  <si>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</si>
  <si>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</si>
  <si>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</si>
  <si>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</si>
  <si>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</si>
  <si>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</si>
  <si>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</si>
  <si>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</si>
  <si>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</si>
  <si>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</si>
  <si>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</si>
  <si>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</si>
  <si>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</si>
  <si>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</si>
  <si>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</si>
  <si>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</si>
  <si>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</si>
  <si>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</si>
  <si>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</si>
  <si>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</si>
  <si>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</si>
  <si>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</si>
  <si>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</si>
  <si>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</si>
  <si>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</si>
  <si>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</si>
  <si>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</si>
  <si>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</si>
  <si>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</si>
  <si>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</si>
  <si>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</si>
  <si>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</si>
  <si>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</si>
  <si>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</si>
  <si>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</si>
  <si>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</si>
  <si>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</si>
  <si>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</si>
  <si>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</si>
  <si>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</si>
  <si>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</si>
  <si>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</si>
  <si>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</si>
  <si>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</si>
  <si>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</si>
  <si>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</si>
  <si>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</si>
  <si>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</si>
  <si>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</si>
  <si>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</si>
  <si>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</si>
  <si>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</si>
  <si>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</si>
  <si>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</si>
  <si>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</si>
  <si>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</si>
  <si>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</si>
  <si>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</si>
  <si>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</si>
  <si>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</si>
  <si>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</si>
  <si>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</si>
  <si>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</si>
  <si>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</si>
  <si>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</si>
  <si>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</si>
  <si>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</si>
  <si>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</si>
  <si>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</si>
  <si>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</si>
  <si>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</si>
  <si>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</si>
  <si>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</si>
  <si>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</si>
  <si>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</si>
  <si>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</si>
  <si>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</si>
  <si>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</si>
  <si>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</si>
  <si>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</si>
  <si>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</si>
  <si>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</si>
  <si>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</si>
  <si>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</si>
  <si>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</si>
  <si>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</si>
  <si>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</si>
  <si>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</si>
  <si>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</si>
  <si>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</si>
  <si>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</si>
  <si>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</si>
  <si>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</si>
  <si>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</si>
  <si>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</si>
  <si>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</si>
  <si>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</si>
  <si>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</si>
  <si>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</si>
  <si>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</si>
  <si>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</si>
  <si>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</si>
  <si>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</si>
  <si>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</si>
  <si>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</si>
  <si>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</si>
  <si>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</si>
  <si>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</si>
  <si>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</si>
  <si>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</si>
  <si>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</si>
  <si>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</si>
  <si>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</si>
  <si>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</si>
  <si>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</si>
  <si>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</si>
  <si>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</si>
  <si>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</si>
  <si>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</si>
  <si>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</si>
  <si>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</si>
  <si>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</si>
  <si>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</si>
  <si>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</si>
  <si>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</si>
  <si>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</si>
  <si>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</si>
  <si>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</si>
  <si>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</si>
  <si>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</si>
  <si>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</si>
  <si>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</si>
  <si>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</si>
  <si>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</si>
  <si>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</si>
  <si>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</si>
  <si>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</si>
  <si>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</si>
  <si>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</si>
  <si>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</si>
  <si>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</si>
  <si>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</si>
  <si>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</si>
  <si>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</si>
  <si>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</si>
  <si>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</si>
  <si>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</si>
  <si>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</si>
  <si>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</si>
  <si>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</si>
  <si>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</si>
  <si>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</si>
  <si>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</si>
  <si>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</si>
  <si>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</si>
  <si>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</si>
  <si>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</si>
  <si>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</si>
  <si>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</si>
  <si>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</si>
  <si>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</si>
  <si>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</si>
  <si>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</si>
  <si>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</si>
  <si>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</si>
  <si>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</si>
  <si>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</si>
  <si>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</si>
  <si>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</si>
  <si>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</si>
  <si>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</si>
  <si>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</si>
  <si>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</si>
  <si>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</si>
  <si>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</si>
  <si>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</si>
  <si>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</si>
  <si>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</si>
  <si>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</si>
  <si>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</si>
  <si>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</si>
  <si>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</si>
  <si>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</si>
  <si>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</si>
  <si>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</si>
  <si>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</si>
  <si>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</si>
  <si>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</si>
  <si>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</si>
  <si>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</si>
  <si>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</si>
  <si>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</si>
  <si>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</si>
  <si>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</si>
  <si>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</si>
  <si>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</si>
  <si>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</si>
  <si>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</si>
  <si>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</si>
  <si>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</si>
  <si>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</si>
  <si>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</si>
  <si>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</si>
  <si>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</si>
  <si>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</si>
  <si>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</si>
  <si>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</si>
  <si>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</si>
  <si>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</si>
  <si>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</si>
  <si>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</si>
  <si>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</si>
  <si>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</si>
  <si>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</si>
  <si>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</si>
  <si>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</si>
  <si>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</si>
  <si>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</si>
  <si>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</si>
  <si>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</si>
  <si>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</si>
  <si>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</si>
  <si>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</si>
  <si>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</si>
  <si>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</si>
  <si>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</si>
  <si>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</si>
  <si>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</si>
  <si>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</si>
  <si>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</si>
  <si>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</si>
  <si>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</si>
  <si>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</si>
  <si>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</si>
  <si>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</si>
  <si>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</si>
  <si>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</si>
  <si>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</si>
  <si>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</si>
  <si>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</si>
  <si>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</si>
  <si>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</si>
  <si>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</si>
  <si>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</si>
  <si>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</si>
  <si>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</si>
  <si>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</si>
  <si>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</si>
  <si>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</si>
  <si>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</si>
  <si>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</si>
  <si>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</si>
  <si>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</si>
  <si>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</si>
  <si>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</si>
  <si>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</si>
  <si>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</si>
  <si>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</si>
  <si>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</si>
  <si>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</si>
  <si>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</si>
  <si>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</si>
  <si>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</si>
  <si>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</si>
  <si>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</si>
  <si>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</si>
  <si>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</si>
  <si>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</si>
  <si>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</si>
  <si>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</si>
  <si>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</si>
  <si>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</si>
  <si>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</si>
  <si>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</si>
  <si>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</si>
  <si>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</si>
  <si>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</si>
  <si>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</si>
  <si>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</si>
  <si>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</si>
  <si>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</si>
  <si>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</si>
  <si>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</si>
  <si>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</si>
  <si>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</si>
  <si>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</si>
  <si>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</si>
  <si>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</si>
  <si>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</si>
  <si>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</si>
  <si>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</si>
  <si>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</si>
  <si>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</si>
  <si>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</si>
  <si>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</si>
  <si>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</si>
  <si>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</si>
  <si>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</si>
  <si>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</si>
  <si>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</si>
  <si>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</si>
  <si>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</si>
  <si>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</si>
  <si>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</si>
  <si>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</si>
  <si>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</si>
  <si>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</si>
  <si>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</si>
  <si>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</si>
  <si>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</si>
  <si>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</si>
  <si>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</si>
  <si>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</si>
  <si>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</si>
  <si>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</si>
  <si>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</si>
  <si>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</si>
  <si>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</si>
  <si>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</si>
  <si>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</si>
  <si>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</si>
  <si>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</si>
  <si>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</si>
  <si>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</si>
  <si>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</si>
  <si>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</si>
  <si>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</si>
  <si>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</si>
  <si>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</si>
  <si>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</si>
  <si>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</si>
  <si>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</si>
  <si>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</si>
  <si>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</si>
  <si>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</si>
  <si>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</si>
  <si>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</si>
  <si>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</si>
  <si>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</si>
  <si>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</si>
  <si>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</si>
  <si>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</si>
  <si>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</si>
  <si>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</si>
  <si>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</si>
  <si>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</si>
  <si>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</si>
  <si>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</si>
  <si>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</si>
  <si>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</si>
  <si>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</si>
  <si>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</si>
  <si>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</si>
  <si>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</si>
  <si>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</si>
  <si>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</si>
  <si>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</si>
  <si>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</si>
  <si>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</si>
  <si>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</si>
  <si>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</si>
  <si>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</si>
  <si>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</si>
  <si>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</si>
  <si>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</si>
  <si>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</si>
  <si>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</si>
  <si>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</si>
  <si>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</si>
  <si>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</si>
  <si>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</si>
  <si>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</si>
  <si>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</si>
  <si>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</si>
  <si>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</si>
  <si>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</si>
  <si>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</si>
  <si>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</si>
  <si>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</si>
  <si>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</si>
  <si>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</si>
  <si>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</si>
  <si>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</si>
  <si>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</si>
  <si>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</si>
  <si>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</si>
  <si>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</si>
  <si>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</si>
  <si>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</si>
  <si>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</si>
  <si>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</si>
  <si>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</si>
  <si>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</si>
  <si>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</si>
  <si>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</si>
  <si>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</si>
  <si>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</si>
  <si>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</si>
  <si>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</si>
  <si>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</si>
  <si>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</si>
  <si>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</si>
  <si>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</si>
  <si>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</si>
  <si>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</si>
  <si>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</si>
  <si>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</si>
  <si>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</si>
  <si>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</si>
  <si>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</si>
  <si>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</si>
  <si>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</si>
  <si>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</si>
  <si>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</si>
  <si>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</si>
  <si>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</si>
  <si>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</si>
  <si>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</si>
  <si>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</si>
  <si>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</si>
  <si>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</si>
  <si>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</si>
  <si>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</si>
  <si>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</si>
  <si>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</si>
  <si>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</si>
  <si>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</si>
  <si>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</si>
  <si>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</si>
  <si>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</si>
  <si>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</si>
  <si>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</si>
  <si>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</si>
  <si>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</si>
  <si>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</si>
  <si>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</si>
  <si>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</si>
  <si>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</si>
  <si>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</si>
  <si>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</si>
  <si>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</si>
  <si>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</si>
  <si>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</si>
  <si>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</si>
  <si>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</si>
  <si>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</si>
  <si>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</si>
  <si>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</si>
  <si>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</si>
  <si>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</si>
  <si>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</si>
  <si>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</si>
  <si>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</si>
  <si>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</si>
  <si>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</si>
  <si>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</si>
  <si>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</si>
  <si>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</si>
  <si>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</si>
  <si>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</si>
  <si>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</si>
  <si>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</si>
  <si>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</si>
  <si>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</si>
  <si>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</si>
  <si>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</si>
  <si>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</si>
  <si>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</si>
  <si>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</si>
  <si>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</si>
  <si>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</si>
  <si>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</si>
  <si>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</si>
  <si>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</si>
  <si>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</si>
  <si>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</si>
  <si>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</si>
  <si>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</si>
  <si>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</si>
  <si>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</si>
  <si>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</si>
  <si>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</si>
  <si>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</si>
  <si>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</si>
  <si>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</si>
  <si>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</si>
  <si>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</si>
  <si>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</si>
  <si>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</si>
  <si>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</si>
  <si>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</si>
  <si>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</si>
  <si>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</si>
  <si>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</si>
  <si>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</si>
  <si>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</si>
  <si>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</si>
  <si>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</si>
  <si>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</si>
  <si>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</si>
  <si>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</si>
  <si>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</si>
  <si>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</si>
  <si>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</si>
  <si>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</si>
  <si>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</si>
  <si>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</si>
  <si>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</si>
  <si>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</si>
  <si>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</si>
  <si>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</si>
  <si>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</si>
  <si>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</si>
  <si>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</si>
  <si>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</si>
  <si>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</si>
  <si>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</si>
  <si>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</si>
  <si>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</si>
  <si>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</si>
  <si>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</si>
  <si>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</si>
  <si>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</si>
  <si>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</si>
  <si>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</si>
  <si>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</si>
  <si>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</si>
  <si>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</si>
  <si>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</si>
  <si>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</si>
  <si>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</si>
  <si>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</si>
  <si>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</si>
  <si>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</si>
  <si>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</si>
  <si>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</si>
  <si>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</si>
  <si>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</si>
  <si>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</si>
  <si>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</si>
  <si>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</si>
  <si>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</si>
  <si>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</si>
  <si>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</si>
  <si>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</si>
  <si>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</si>
  <si>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</si>
  <si>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</si>
  <si>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</si>
  <si>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</si>
  <si>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</si>
  <si>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</si>
  <si>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</si>
  <si>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</si>
  <si>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</si>
  <si>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</si>
  <si>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</si>
  <si>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</si>
  <si>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</si>
  <si>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</si>
  <si>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</si>
  <si>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</si>
  <si>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</si>
  <si>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</si>
  <si>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</si>
  <si>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</si>
  <si>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</si>
  <si>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</si>
  <si>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</si>
  <si>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</si>
  <si>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</si>
  <si>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</si>
  <si>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</si>
  <si>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</si>
  <si>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</si>
  <si>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</si>
  <si>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</si>
  <si>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</si>
  <si>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</si>
  <si>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</si>
  <si>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</si>
  <si>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</si>
  <si>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</si>
  <si>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</si>
  <si>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</si>
  <si>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</si>
  <si>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</si>
  <si>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</si>
  <si>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</si>
  <si>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</si>
  <si>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</si>
  <si>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</si>
  <si>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</si>
  <si>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</si>
  <si>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</si>
  <si>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</si>
  <si>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</si>
  <si>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</si>
  <si>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</si>
  <si>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</si>
  <si>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</si>
  <si>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</si>
  <si>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</si>
  <si>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</si>
  <si>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</si>
  <si>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</si>
  <si>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</si>
  <si>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</si>
  <si>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</si>
  <si>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</si>
  <si>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</si>
  <si>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</si>
  <si>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</si>
  <si>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</si>
  <si>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</si>
  <si>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</si>
  <si>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</si>
  <si>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</si>
  <si>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</si>
  <si>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</si>
  <si>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</si>
  <si>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</si>
  <si>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</si>
  <si>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</si>
  <si>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</si>
  <si>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</si>
  <si>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</si>
  <si>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</si>
  <si>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</si>
  <si>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</si>
  <si>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</si>
  <si>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</si>
  <si>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</si>
  <si>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</si>
  <si>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</si>
  <si>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</si>
  <si>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</si>
  <si>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</si>
  <si>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</si>
  <si>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</si>
  <si>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</si>
  <si>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</si>
  <si>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</si>
  <si>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</si>
  <si>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</si>
  <si>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</si>
  <si>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</si>
  <si>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</si>
  <si>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</si>
  <si>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</si>
  <si>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</si>
  <si>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</si>
  <si>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</si>
  <si>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</si>
  <si>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</si>
  <si>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</si>
  <si>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</si>
  <si>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</si>
  <si>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</si>
  <si>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</si>
  <si>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</si>
  <si>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</si>
  <si>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</si>
  <si>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</si>
  <si>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</si>
  <si>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</si>
  <si>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</si>
  <si>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</si>
  <si>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</si>
  <si>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</si>
  <si>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</si>
  <si>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</si>
  <si>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</si>
  <si>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</si>
  <si>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</si>
  <si>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</si>
  <si>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</si>
  <si>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</si>
  <si>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</si>
  <si>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</si>
  <si>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</si>
  <si>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</si>
  <si>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</si>
  <si>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</si>
  <si>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</si>
  <si>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</si>
  <si>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</si>
  <si>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</si>
  <si>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</si>
  <si>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</si>
  <si>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</si>
  <si>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</si>
  <si>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</si>
  <si>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</si>
  <si>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</si>
  <si>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</si>
  <si>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</si>
  <si>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</si>
  <si>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</si>
  <si>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</si>
  <si>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</si>
  <si>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</si>
  <si>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</si>
  <si>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</si>
  <si>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</si>
  <si>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</si>
  <si>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</si>
  <si>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</si>
  <si>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</si>
  <si>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</si>
  <si>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</si>
  <si>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</si>
  <si>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</si>
  <si>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</si>
  <si>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</si>
  <si>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</si>
  <si>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</si>
  <si>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</si>
  <si>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</si>
  <si>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</si>
  <si>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</si>
  <si>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</si>
  <si>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</si>
  <si>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</si>
  <si>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</si>
  <si>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</si>
  <si>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</si>
  <si>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</si>
  <si>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</si>
  <si>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</si>
  <si>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</si>
  <si>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</si>
  <si>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</si>
  <si>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</si>
  <si>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</si>
  <si>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</si>
  <si>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</si>
  <si>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</si>
  <si>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</si>
  <si>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</si>
  <si>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</si>
  <si>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</si>
  <si>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</si>
  <si>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</si>
  <si>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</si>
  <si>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</si>
  <si>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</si>
  <si>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</si>
  <si>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</si>
  <si>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</si>
  <si>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</si>
  <si>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</si>
  <si>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</si>
  <si>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</si>
  <si>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</si>
  <si>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</si>
  <si>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</si>
  <si>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</si>
  <si>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</si>
  <si>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</si>
  <si>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</si>
  <si>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</si>
  <si>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</si>
  <si>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</si>
  <si>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</si>
  <si>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</si>
  <si>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</si>
  <si>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</si>
  <si>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</si>
  <si>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</si>
  <si>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</si>
  <si>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</si>
  <si>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</si>
  <si>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</si>
  <si>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</si>
  <si>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</si>
  <si>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</si>
  <si>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</si>
  <si>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</si>
  <si>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</si>
  <si>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</si>
  <si>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</si>
  <si>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</si>
  <si>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</si>
  <si>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</si>
  <si>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</si>
  <si>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</si>
  <si>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</si>
  <si>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</si>
  <si>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</si>
  <si>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</si>
  <si>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</si>
  <si>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</si>
  <si>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</si>
  <si>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</si>
  <si>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</si>
  <si>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</si>
  <si>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</si>
  <si>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</si>
  <si>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</si>
  <si>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</si>
  <si>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</si>
  <si>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</si>
  <si>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</si>
  <si>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</si>
  <si>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</si>
  <si>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</si>
  <si>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</si>
  <si>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</si>
  <si>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</si>
  <si>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</si>
  <si>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</si>
  <si>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</si>
  <si>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</si>
  <si>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</si>
  <si>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</si>
  <si>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</si>
  <si>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</si>
  <si>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</si>
  <si>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</si>
  <si>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</si>
  <si>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</si>
  <si>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</si>
  <si>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</si>
  <si>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</si>
  <si>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</si>
  <si>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</si>
  <si>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</si>
  <si>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</si>
  <si>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</si>
  <si>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</si>
  <si>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</si>
  <si>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</si>
  <si>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</si>
  <si>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</si>
  <si>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</si>
  <si>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</si>
  <si>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</si>
  <si>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</si>
  <si>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</si>
  <si>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</si>
  <si>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</si>
  <si>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</si>
  <si>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</si>
  <si>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</si>
  <si>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</si>
  <si>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</si>
  <si>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</si>
  <si>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</si>
  <si>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</si>
  <si>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</si>
  <si>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</si>
  <si>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</si>
  <si>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</si>
  <si>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</si>
  <si>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</si>
  <si>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</si>
  <si>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</si>
  <si>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</si>
  <si>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</si>
  <si>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</si>
  <si>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</si>
  <si>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</si>
  <si>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</si>
  <si>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</si>
  <si>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</si>
  <si>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</si>
  <si>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</si>
  <si>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</si>
  <si>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</si>
  <si>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</si>
  <si>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</si>
  <si>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</si>
  <si>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</si>
  <si>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</si>
  <si>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</si>
  <si>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</si>
  <si>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</si>
  <si>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</si>
  <si>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</si>
  <si>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</si>
  <si>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</si>
  <si>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</si>
  <si>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</si>
  <si>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</si>
  <si>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</si>
  <si>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</si>
  <si>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</si>
  <si>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</si>
  <si>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</si>
  <si>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</si>
  <si>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</si>
  <si>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</si>
  <si>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</si>
  <si>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</si>
  <si>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</si>
  <si>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</si>
  <si>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</si>
  <si>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</si>
  <si>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</si>
  <si>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</si>
  <si>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</si>
  <si>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</si>
  <si>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</si>
  <si>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</si>
  <si>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</si>
  <si>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</si>
  <si>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</si>
  <si>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</si>
  <si>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</si>
  <si>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</si>
  <si>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</si>
  <si>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</si>
  <si>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</si>
  <si>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</si>
  <si>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</si>
  <si>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</si>
  <si>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</si>
  <si>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</si>
  <si>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</si>
  <si>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</si>
  <si>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</si>
  <si>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</si>
  <si>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</si>
  <si>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</si>
  <si>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</si>
  <si>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</si>
  <si>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</si>
  <si>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</si>
  <si>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</si>
  <si>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</si>
  <si>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</si>
  <si>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</si>
  <si>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</si>
  <si>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</si>
  <si>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</si>
  <si>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</si>
  <si>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</si>
  <si>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</si>
  <si>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</si>
  <si>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</si>
  <si>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</si>
  <si>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</si>
  <si>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</si>
  <si>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</si>
  <si>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</si>
  <si>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</si>
  <si>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</si>
  <si>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</si>
  <si>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</si>
  <si>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</si>
  <si>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</si>
  <si>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</si>
  <si>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</si>
  <si>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</si>
  <si>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</si>
  <si>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</si>
  <si>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</si>
  <si>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</si>
  <si>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</si>
  <si>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</si>
  <si>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</si>
  <si>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</si>
  <si>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</si>
  <si>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</si>
  <si>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</si>
  <si>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</si>
  <si>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</si>
  <si>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</si>
  <si>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</si>
  <si>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</si>
  <si>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</si>
  <si>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</si>
  <si>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</si>
  <si>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</si>
  <si>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</si>
  <si>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</si>
  <si>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</si>
  <si>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</si>
  <si>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</si>
  <si>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</si>
  <si>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</si>
  <si>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</si>
  <si>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</si>
  <si>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</si>
  <si>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</si>
  <si>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</si>
  <si>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</si>
  <si>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</si>
  <si>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</si>
  <si>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</si>
  <si>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</si>
  <si>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</si>
  <si>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</si>
  <si>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</si>
  <si>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</si>
  <si>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</si>
  <si>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</si>
  <si>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</si>
  <si>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</si>
  <si>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</si>
  <si>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</si>
  <si>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</si>
  <si>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</si>
  <si>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</si>
  <si>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</si>
  <si>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</si>
  <si>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</si>
  <si>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</si>
  <si>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</si>
  <si>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</si>
  <si>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</si>
  <si>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</si>
  <si>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</si>
  <si>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</si>
  <si>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</si>
  <si>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</si>
  <si>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</si>
  <si>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</si>
  <si>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</si>
  <si>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</si>
  <si>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</si>
  <si>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</si>
  <si>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</si>
  <si>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</si>
  <si>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</si>
  <si>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</si>
  <si>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</si>
  <si>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</si>
  <si>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</si>
  <si>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</si>
  <si>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</si>
  <si>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</si>
  <si>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</si>
  <si>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</si>
  <si>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</si>
  <si>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</si>
  <si>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</si>
  <si>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</si>
  <si>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</si>
  <si>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</si>
  <si>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</si>
  <si>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</si>
  <si>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</si>
  <si>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</si>
  <si>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</si>
  <si>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</si>
  <si>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</si>
  <si>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</si>
  <si>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</si>
  <si>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</si>
  <si>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</si>
  <si>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</si>
  <si>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</si>
  <si>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</si>
  <si>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</si>
  <si>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</si>
  <si>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</si>
  <si>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</si>
  <si>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</si>
  <si>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</si>
  <si>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</si>
  <si>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</si>
  <si>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</si>
  <si>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</si>
  <si>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</si>
  <si>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</si>
  <si>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</si>
  <si>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</si>
  <si>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</si>
  <si>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</si>
  <si>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</si>
  <si>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</si>
  <si>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</si>
  <si>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</si>
  <si>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</si>
  <si>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</si>
  <si>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</si>
  <si>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</si>
  <si>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</si>
  <si>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</si>
  <si>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</si>
  <si>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</si>
  <si>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</si>
  <si>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</si>
  <si>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</si>
  <si>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</si>
  <si>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</si>
  <si>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</si>
  <si>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</si>
  <si>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</si>
  <si>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</si>
  <si>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</si>
  <si>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</si>
  <si>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</si>
  <si>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</si>
  <si>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</si>
  <si>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</si>
  <si>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</si>
  <si>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</si>
  <si>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</si>
  <si>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</si>
  <si>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</si>
  <si>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</si>
  <si>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</si>
  <si>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</si>
  <si>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</si>
  <si>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</si>
  <si>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</si>
  <si>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</si>
  <si>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</si>
  <si>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</si>
  <si>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</si>
  <si>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</si>
  <si>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</si>
  <si>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</si>
  <si>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</si>
  <si>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</si>
  <si>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</si>
  <si>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</si>
  <si>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</si>
  <si>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</si>
  <si>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</si>
  <si>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</si>
  <si>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</si>
  <si>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</si>
  <si>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</si>
  <si>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</si>
  <si>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</si>
  <si>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</si>
  <si>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</si>
  <si>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</si>
  <si>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</si>
  <si>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</si>
  <si>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</si>
  <si>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</si>
  <si>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</si>
  <si>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</si>
  <si>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</si>
  <si>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</si>
  <si>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</si>
  <si>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</si>
  <si>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</si>
  <si>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</si>
  <si>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</si>
  <si>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</si>
  <si>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</si>
  <si>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</si>
  <si>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</si>
  <si>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</si>
  <si>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</si>
  <si>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</si>
  <si>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</si>
  <si>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</si>
  <si>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</si>
  <si>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</si>
  <si>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</si>
  <si>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</si>
  <si>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</si>
  <si>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</si>
  <si>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</si>
  <si>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</si>
  <si>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</si>
  <si>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</si>
  <si>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</si>
  <si>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</si>
  <si>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</si>
  <si>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</si>
  <si>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</si>
  <si>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</si>
  <si>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</si>
  <si>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</si>
  <si>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</si>
  <si>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</si>
  <si>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</si>
  <si>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</si>
  <si>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</si>
  <si>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</si>
  <si>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</si>
  <si>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</si>
  <si>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</si>
  <si>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</si>
  <si>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</si>
  <si>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</si>
  <si>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</si>
  <si>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</si>
  <si>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</si>
  <si>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</si>
  <si>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</si>
  <si>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</si>
  <si>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</si>
  <si>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</si>
  <si>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</si>
  <si>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</si>
  <si>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</si>
  <si>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</si>
  <si>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</si>
  <si>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</si>
  <si>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</si>
  <si>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</si>
  <si>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</si>
  <si>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</si>
  <si>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</si>
  <si>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</si>
  <si>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</si>
  <si>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</si>
  <si>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</si>
  <si>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</si>
  <si>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</si>
  <si>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</si>
  <si>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</si>
  <si>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</si>
  <si>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</si>
  <si>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</si>
  <si>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</si>
  <si>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</si>
  <si>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</si>
  <si>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</si>
  <si>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</si>
  <si>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</si>
  <si>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</si>
  <si>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</si>
  <si>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</si>
  <si>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</si>
  <si>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</si>
  <si>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</si>
  <si>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</si>
  <si>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</si>
  <si>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</si>
  <si>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</si>
  <si>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</si>
  <si>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</si>
  <si>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</si>
  <si>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</si>
  <si>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</si>
  <si>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</si>
  <si>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</si>
  <si>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</si>
  <si>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</si>
  <si>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</si>
  <si>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</si>
  <si>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</si>
  <si>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</si>
  <si>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</si>
  <si>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</si>
  <si>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</si>
  <si>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</si>
  <si>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</si>
  <si>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</si>
  <si>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</si>
  <si>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</si>
  <si>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</si>
  <si>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</si>
  <si>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</si>
  <si>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</si>
  <si>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</si>
  <si>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</si>
  <si>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</si>
  <si>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</si>
  <si>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</si>
  <si>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</si>
  <si>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</si>
  <si>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</si>
  <si>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</si>
  <si>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</si>
  <si>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</si>
  <si>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</si>
  <si>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</si>
  <si>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</si>
  <si>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</si>
  <si>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</si>
  <si>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</si>
  <si>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</si>
  <si>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</si>
  <si>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</si>
  <si>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</si>
  <si>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</si>
  <si>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</si>
  <si>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</si>
  <si>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</si>
  <si>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</si>
  <si>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</si>
  <si>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</si>
  <si>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</si>
  <si>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</si>
  <si>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</si>
  <si>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</si>
  <si>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</si>
  <si>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</si>
  <si>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</si>
  <si>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</si>
  <si>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</si>
  <si>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</si>
  <si>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</si>
  <si>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</si>
  <si>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</si>
  <si>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</si>
  <si>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</si>
  <si>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</si>
  <si>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</si>
  <si>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</si>
  <si>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</si>
  <si>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</si>
  <si>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</si>
  <si>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</si>
  <si>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</si>
  <si>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</si>
  <si>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</si>
  <si>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</si>
  <si>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</si>
  <si>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</si>
  <si>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</si>
  <si>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</si>
  <si>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</si>
  <si>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</si>
  <si>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</si>
  <si>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</si>
  <si>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</si>
  <si>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</si>
  <si>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</si>
  <si>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</si>
  <si>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</si>
  <si>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</si>
  <si>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</si>
  <si>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</si>
  <si>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</si>
  <si>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</si>
  <si>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</si>
  <si>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</si>
  <si>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</si>
  <si>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</si>
  <si>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</si>
  <si>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</si>
  <si>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</si>
  <si>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</si>
  <si>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</si>
  <si>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</si>
  <si>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</si>
  <si>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</si>
  <si>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</si>
  <si>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</si>
  <si>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</si>
  <si>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</si>
  <si>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</si>
  <si>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</si>
  <si>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</si>
  <si>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</si>
  <si>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</si>
  <si>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</si>
  <si>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</si>
  <si>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</si>
  <si>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</si>
  <si>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</si>
  <si>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</si>
  <si>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</si>
  <si>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</si>
  <si>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</si>
  <si>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</si>
  <si>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</si>
  <si>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</si>
  <si>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</si>
  <si>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</si>
  <si>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</si>
  <si>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</si>
  <si>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</si>
  <si>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</si>
  <si>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</si>
  <si>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</si>
  <si>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</si>
  <si>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</si>
  <si>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</si>
  <si>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</si>
  <si>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</si>
  <si>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</si>
  <si>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</si>
  <si>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</si>
  <si>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</si>
  <si>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</si>
  <si>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</si>
  <si>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</si>
  <si>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</si>
  <si>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</si>
  <si>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</si>
  <si>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</si>
  <si>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</si>
  <si>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</si>
  <si>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</si>
  <si>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</si>
  <si>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</si>
  <si>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</si>
  <si>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</si>
  <si>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</si>
  <si>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</si>
  <si>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</si>
  <si>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</si>
  <si>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</si>
  <si>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</si>
  <si>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</si>
  <si>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</si>
  <si>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</si>
  <si>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</si>
  <si>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</si>
  <si>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</si>
  <si>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</si>
  <si>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</si>
  <si>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</si>
  <si>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</si>
  <si>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</si>
  <si>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</si>
  <si>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</si>
  <si>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</si>
  <si>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</si>
  <si>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</si>
  <si>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</si>
  <si>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</si>
  <si>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</si>
  <si>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</si>
  <si>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</si>
  <si>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</si>
  <si>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</si>
  <si>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</si>
  <si>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</si>
  <si>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</si>
  <si>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</si>
  <si>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</si>
  <si>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</si>
  <si>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</si>
  <si>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</si>
  <si>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</si>
  <si>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</si>
  <si>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</si>
  <si>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</si>
  <si>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</si>
  <si>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</si>
  <si>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</si>
  <si>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</si>
  <si>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</si>
  <si>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</si>
  <si>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</si>
  <si>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</si>
  <si>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</si>
  <si>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</si>
  <si>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</si>
  <si>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</si>
  <si>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</si>
  <si>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</si>
  <si>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</si>
  <si>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</si>
  <si>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</si>
  <si>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</si>
  <si>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</si>
  <si>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</si>
  <si>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</si>
  <si>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</si>
  <si>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</si>
  <si>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</si>
  <si>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</si>
  <si>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</si>
  <si>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</si>
  <si>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</si>
  <si>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</si>
  <si>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</si>
  <si>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</si>
  <si>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</si>
  <si>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</si>
  <si>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</si>
  <si>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</si>
  <si>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</si>
  <si>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</si>
  <si>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</si>
  <si>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</si>
  <si>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</si>
  <si>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</si>
  <si>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</si>
  <si>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</si>
  <si>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</si>
  <si>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</si>
  <si>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</si>
  <si>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</si>
  <si>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</si>
  <si>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</si>
  <si>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</si>
  <si>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</si>
  <si>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</si>
  <si>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</si>
  <si>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</si>
  <si>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</si>
  <si>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</si>
  <si>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</si>
  <si>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</si>
  <si>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</si>
  <si>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</si>
  <si>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</si>
  <si>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</si>
  <si>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</si>
  <si>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</si>
  <si>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</si>
  <si>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</si>
  <si>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</si>
  <si>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</si>
  <si>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</si>
  <si>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</si>
  <si>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</si>
  <si>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</si>
  <si>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</si>
  <si>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</si>
  <si>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</si>
  <si>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</si>
  <si>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</si>
  <si>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</si>
  <si>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</si>
  <si>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</si>
  <si>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</si>
  <si>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</si>
  <si>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</si>
  <si>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</si>
  <si>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</si>
  <si>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</si>
  <si>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</si>
  <si>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</si>
  <si>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</si>
  <si>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</si>
  <si>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</si>
  <si>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</si>
  <si>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</si>
  <si>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</si>
  <si>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</si>
  <si>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</si>
  <si>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</si>
  <si>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</si>
  <si>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</si>
  <si>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</si>
  <si>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</si>
  <si>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</si>
  <si>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</si>
  <si>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</si>
  <si>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</si>
  <si>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</si>
  <si>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</si>
  <si>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</si>
  <si>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</si>
  <si>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</si>
  <si>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</si>
  <si>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</si>
  <si>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</si>
  <si>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</si>
  <si>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</si>
  <si>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</si>
  <si>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</si>
  <si>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</si>
  <si>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</si>
  <si>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</si>
  <si>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</si>
  <si>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</si>
  <si>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</si>
  <si>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</si>
  <si>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</si>
  <si>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</si>
  <si>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</si>
  <si>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</si>
  <si>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</si>
  <si>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</si>
  <si>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</si>
  <si>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</si>
  <si>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</si>
  <si>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</si>
  <si>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</si>
  <si>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</si>
  <si>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</si>
  <si>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</si>
  <si>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</si>
  <si>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</si>
  <si>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</si>
  <si>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</si>
  <si>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</si>
  <si>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</si>
  <si>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</si>
  <si>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</si>
  <si>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</si>
  <si>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</si>
  <si>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</si>
  <si>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</si>
  <si>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</si>
  <si>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</si>
  <si>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</si>
  <si>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</si>
  <si>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</si>
  <si>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</si>
  <si>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</si>
  <si>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</si>
  <si>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</si>
  <si>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</si>
  <si>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</si>
  <si>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</si>
  <si>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</si>
  <si>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</si>
  <si>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</si>
  <si>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</si>
  <si>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</si>
  <si>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</si>
  <si>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</si>
  <si>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</si>
  <si>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</si>
  <si>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</si>
  <si>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</si>
  <si>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</si>
  <si>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</si>
  <si>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</si>
  <si>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</si>
  <si>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</si>
  <si>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</si>
  <si>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</si>
  <si>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</si>
  <si>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</si>
  <si>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</si>
  <si>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</si>
  <si>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</si>
  <si>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</si>
  <si>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</si>
  <si>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</si>
  <si>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</si>
  <si>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</si>
  <si>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</si>
  <si>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</si>
  <si>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</si>
  <si>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</si>
  <si>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</si>
  <si>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</si>
  <si>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</si>
  <si>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</si>
  <si>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</si>
  <si>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</si>
  <si>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</si>
  <si>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</si>
  <si>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</si>
  <si>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</si>
  <si>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</si>
  <si>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</si>
  <si>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</si>
  <si>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</si>
  <si>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</si>
  <si>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</si>
  <si>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</si>
  <si>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</si>
  <si>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</si>
  <si>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</si>
  <si>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</si>
  <si>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</si>
  <si>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</si>
  <si>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</si>
  <si>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</si>
  <si>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</si>
  <si>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</si>
  <si>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</si>
  <si>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</si>
  <si>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</si>
  <si>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</si>
  <si>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</si>
  <si>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</si>
  <si>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</si>
  <si>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</si>
  <si>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</si>
  <si>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</si>
  <si>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</si>
  <si>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</si>
  <si>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</si>
  <si>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</si>
  <si>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</si>
  <si>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</si>
  <si>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</si>
  <si>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</si>
  <si>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</si>
  <si>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</si>
  <si>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</si>
  <si>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</si>
  <si>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</si>
  <si>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</si>
  <si>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</si>
  <si>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</si>
  <si>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</si>
  <si>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</si>
  <si>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</si>
  <si>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</si>
  <si>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</si>
  <si>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</si>
  <si>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</si>
  <si>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</si>
  <si>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</si>
  <si>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</si>
  <si>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</si>
  <si>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</si>
  <si>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</si>
  <si>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</si>
  <si>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</si>
  <si>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</si>
  <si>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</si>
  <si>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</si>
  <si>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</si>
  <si>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</si>
  <si>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</si>
  <si>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</si>
  <si>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</si>
  <si>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</si>
  <si>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</si>
  <si>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</si>
  <si>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</si>
  <si>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</si>
  <si>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</si>
  <si>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</si>
  <si>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</si>
  <si>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</si>
  <si>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</si>
  <si>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</si>
  <si>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</si>
  <si>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</si>
  <si>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</si>
  <si>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</si>
  <si>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</si>
  <si>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</si>
  <si>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</si>
  <si>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</si>
  <si>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</si>
  <si>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</si>
  <si>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</si>
  <si>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</si>
  <si>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</si>
  <si>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</si>
  <si>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</si>
  <si>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</si>
  <si>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</si>
  <si>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</si>
  <si>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</si>
  <si>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</si>
  <si>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</si>
  <si>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</si>
  <si>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</si>
  <si>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</si>
  <si>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</si>
  <si>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</si>
  <si>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</si>
  <si>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</si>
  <si>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</si>
  <si>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</si>
  <si>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</si>
  <si>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</si>
  <si>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</si>
  <si>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</si>
  <si>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</si>
  <si>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</si>
  <si>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</si>
  <si>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</si>
  <si>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</si>
  <si>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</si>
  <si>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</si>
  <si>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</si>
  <si>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</si>
  <si>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</si>
  <si>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</si>
  <si>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</si>
  <si>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</si>
  <si>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</si>
  <si>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</si>
  <si>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</si>
  <si>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</si>
  <si>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</si>
  <si>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</si>
  <si>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</si>
  <si>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</si>
  <si>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</si>
  <si>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</si>
  <si>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</si>
  <si>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</si>
  <si>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</si>
  <si>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</si>
  <si>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</si>
  <si>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</si>
  <si>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</si>
  <si>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</si>
  <si>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</si>
  <si>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</si>
  <si>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</si>
  <si>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</si>
  <si>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</si>
  <si>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</si>
  <si>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</si>
  <si>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</si>
  <si>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</si>
  <si>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</si>
  <si>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</si>
  <si>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</si>
  <si>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</si>
  <si>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</si>
  <si>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</si>
  <si>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</si>
  <si>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</si>
  <si>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</si>
  <si>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</si>
  <si>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</si>
  <si>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</si>
  <si>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</si>
  <si>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</si>
  <si>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</si>
  <si>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</si>
  <si>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</si>
  <si>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</si>
  <si>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</si>
  <si>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</si>
  <si>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</si>
  <si>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</si>
  <si>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</si>
  <si>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</si>
  <si>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</si>
  <si>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</si>
  <si>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</si>
  <si>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</si>
  <si>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</si>
  <si>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</si>
  <si>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</si>
  <si>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</si>
  <si>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</si>
  <si>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</si>
  <si>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</si>
  <si>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</si>
  <si>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</si>
  <si>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</si>
  <si>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</si>
  <si>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</si>
  <si>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</si>
  <si>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</si>
  <si>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</si>
  <si>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</si>
  <si>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</si>
  <si>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</si>
  <si>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</si>
  <si>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</si>
  <si>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</si>
  <si>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</si>
  <si>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</si>
  <si>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</si>
  <si>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</si>
  <si>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</si>
  <si>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</si>
  <si>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</si>
  <si>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</si>
  <si>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</si>
  <si>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</si>
  <si>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</si>
  <si>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</si>
  <si>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</si>
  <si>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</si>
  <si>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</si>
  <si>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</si>
  <si>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</si>
  <si>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</si>
  <si>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</si>
  <si>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</si>
  <si>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</si>
  <si>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</si>
  <si>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</si>
  <si>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</si>
  <si>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</si>
  <si>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</si>
  <si>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</si>
  <si>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</si>
  <si>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</si>
  <si>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</si>
  <si>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</si>
  <si>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</si>
  <si>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</si>
  <si>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</si>
  <si>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</si>
  <si>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</si>
  <si>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</si>
  <si>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</si>
  <si>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</si>
  <si>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</si>
  <si>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</si>
  <si>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</si>
  <si>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</si>
  <si>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</si>
  <si>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</si>
  <si>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</si>
  <si>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</si>
  <si>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</si>
  <si>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</si>
  <si>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</si>
  <si>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</si>
  <si>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</si>
  <si>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</si>
  <si>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</si>
  <si>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</si>
  <si>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</si>
  <si>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</si>
  <si>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</si>
  <si>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</si>
  <si>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</si>
  <si>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</si>
  <si>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</si>
  <si>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</si>
  <si>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</si>
  <si>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</si>
  <si>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</si>
  <si>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</si>
  <si>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</si>
  <si>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</si>
  <si>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</si>
  <si>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</si>
  <si>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</si>
  <si>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</si>
  <si>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</si>
  <si>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</si>
  <si>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</si>
  <si>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</si>
  <si>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</si>
  <si>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</si>
  <si>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</si>
  <si>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</si>
  <si>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</si>
  <si>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</si>
  <si>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</si>
  <si>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</si>
  <si>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</si>
  <si>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</si>
  <si>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</si>
  <si>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</si>
  <si>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</si>
  <si>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</si>
  <si>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</si>
  <si>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</si>
  <si>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</si>
  <si>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</si>
  <si>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</si>
  <si>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</si>
  <si>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</si>
  <si>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</si>
  <si>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</si>
  <si>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</si>
  <si>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</si>
  <si>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</si>
  <si>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</si>
  <si>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</si>
  <si>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</si>
  <si>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</si>
  <si>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</si>
  <si>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</si>
  <si>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</si>
  <si>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</si>
  <si>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</si>
  <si>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</si>
  <si>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</si>
  <si>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</si>
  <si>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</si>
  <si>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</si>
  <si>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</si>
  <si>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</si>
  <si>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</si>
  <si>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</si>
  <si>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</si>
  <si>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</si>
  <si>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</si>
  <si>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</si>
  <si>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</si>
  <si>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</si>
  <si>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</si>
  <si>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</si>
  <si>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</si>
  <si>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</si>
  <si>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</si>
  <si>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</si>
  <si>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</si>
  <si>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</si>
  <si>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</si>
  <si>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</si>
  <si>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</si>
  <si>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</si>
  <si>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</si>
  <si>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</si>
  <si>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</si>
  <si>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</si>
  <si>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</si>
  <si>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</si>
  <si>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</si>
  <si>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</si>
  <si>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</si>
  <si>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</si>
  <si>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</si>
  <si>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</si>
  <si>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</si>
  <si>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</si>
  <si>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</si>
  <si>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</si>
  <si>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</si>
  <si>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</si>
  <si>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</si>
  <si>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</si>
  <si>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</si>
  <si>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</si>
  <si>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</si>
  <si>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</si>
  <si>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</si>
  <si>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</si>
  <si>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</si>
  <si>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</si>
  <si>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</si>
  <si>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</si>
  <si>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</si>
  <si>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</si>
  <si>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</si>
  <si>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</si>
  <si>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</si>
  <si>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</si>
  <si>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</si>
  <si>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</si>
  <si>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</si>
  <si>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</si>
  <si>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</si>
  <si>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</si>
  <si>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</si>
  <si>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</si>
  <si>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</si>
  <si>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</si>
  <si>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</si>
  <si>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</si>
  <si>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</si>
  <si>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</si>
  <si>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</si>
  <si>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</si>
  <si>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</si>
  <si>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</si>
  <si>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</si>
  <si>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</si>
  <si>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</si>
  <si>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</si>
  <si>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</si>
  <si>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</si>
  <si>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</si>
  <si>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</si>
  <si>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</si>
  <si>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</si>
  <si>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</si>
  <si>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</si>
  <si>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</si>
  <si>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</si>
  <si>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</si>
  <si>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</si>
  <si>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</si>
  <si>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</si>
  <si>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</si>
  <si>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</si>
  <si>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</si>
  <si>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</si>
  <si>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</si>
  <si>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</si>
  <si>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</si>
  <si>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</si>
  <si>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</si>
  <si>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</si>
  <si>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</si>
  <si>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</si>
  <si>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</si>
  <si>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</si>
  <si>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</si>
  <si>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</si>
  <si>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</si>
  <si>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</si>
  <si>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</si>
  <si>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</si>
  <si>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</si>
  <si>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</si>
  <si>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</si>
  <si>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</si>
  <si>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</si>
  <si>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</si>
  <si>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</si>
  <si>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</si>
  <si>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</si>
  <si>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</si>
  <si>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</si>
  <si>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</si>
  <si>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</si>
  <si>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</si>
  <si>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</si>
  <si>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</si>
  <si>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</si>
  <si>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</si>
  <si>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</si>
  <si>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</si>
  <si>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</si>
  <si>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</si>
  <si>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</si>
  <si>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</si>
  <si>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</si>
  <si>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</si>
  <si>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</si>
  <si>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</si>
  <si>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</si>
  <si>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</si>
  <si>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</si>
  <si>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</si>
  <si>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</si>
  <si>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</si>
  <si>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</si>
  <si>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</si>
  <si>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</si>
  <si>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</si>
  <si>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</si>
  <si>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</si>
  <si>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</si>
  <si>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</si>
  <si>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</si>
  <si>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</si>
  <si>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</si>
  <si>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</si>
  <si>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</si>
  <si>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</si>
  <si>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</si>
  <si>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</si>
  <si>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</si>
  <si>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</si>
  <si>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</si>
  <si>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</si>
  <si>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</si>
  <si>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</si>
  <si>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</si>
  <si>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</si>
  <si>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</si>
  <si>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</si>
  <si>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</si>
  <si>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</si>
  <si>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</si>
  <si>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</si>
  <si>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</si>
  <si>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</si>
  <si>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</si>
  <si>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</si>
  <si>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</si>
  <si>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</si>
  <si>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</si>
  <si>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</si>
  <si>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</si>
  <si>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</si>
  <si>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</si>
  <si>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</si>
  <si>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</si>
  <si>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</si>
  <si>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</si>
  <si>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</si>
  <si>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</si>
  <si>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</si>
  <si>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</si>
  <si>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</si>
  <si>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</si>
  <si>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</si>
  <si>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</si>
  <si>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</si>
  <si>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</si>
  <si>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</si>
  <si>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</si>
  <si>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</si>
  <si>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</si>
  <si>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</si>
  <si>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</si>
  <si>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</si>
  <si>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</si>
  <si>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</si>
  <si>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</si>
  <si>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</si>
  <si>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</si>
  <si>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</si>
  <si>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</si>
  <si>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</si>
  <si>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</si>
  <si>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</si>
  <si>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</si>
  <si>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</si>
  <si>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</si>
  <si>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</si>
  <si>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</si>
  <si>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</si>
  <si>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</si>
  <si>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</si>
  <si>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</si>
  <si>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</si>
  <si>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</si>
  <si>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</si>
  <si>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</si>
  <si>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</si>
  <si>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</si>
  <si>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</si>
  <si>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</si>
  <si>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</si>
  <si>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</si>
  <si>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</si>
  <si>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</si>
  <si>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</si>
  <si>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</si>
  <si>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</si>
  <si>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</si>
  <si>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</si>
  <si>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</si>
  <si>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</si>
  <si>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</si>
  <si>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</si>
  <si>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</si>
  <si>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</si>
  <si>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</si>
  <si>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</si>
  <si>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</si>
  <si>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</si>
  <si>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</si>
  <si>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</si>
  <si>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</si>
  <si>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</si>
  <si>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</si>
  <si>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</si>
  <si>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</si>
  <si>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</si>
  <si>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</si>
  <si>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</si>
  <si>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</si>
  <si>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</si>
  <si>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</si>
  <si>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</si>
  <si>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</si>
  <si>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</si>
  <si>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</si>
  <si>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</si>
  <si>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</si>
  <si>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</si>
  <si>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</si>
  <si>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</si>
  <si>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</si>
  <si>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</si>
  <si>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</si>
  <si>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</si>
  <si>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</si>
  <si>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</si>
  <si>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</si>
  <si>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</si>
  <si>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</si>
  <si>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</si>
  <si>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</si>
  <si>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</si>
  <si>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</si>
  <si>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</si>
  <si>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</si>
  <si>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</si>
  <si>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</si>
  <si>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</si>
  <si>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</si>
  <si>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</si>
  <si>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</si>
  <si>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</si>
  <si>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</si>
  <si>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</si>
  <si>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</si>
  <si>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</si>
  <si>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</si>
  <si>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</si>
  <si>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</si>
  <si>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</si>
  <si>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</si>
  <si>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</si>
  <si>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</si>
  <si>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</si>
  <si>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</si>
  <si>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</si>
  <si>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</si>
  <si>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</si>
  <si>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</si>
  <si>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</si>
  <si>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</si>
  <si>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</si>
  <si>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</si>
  <si>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</si>
  <si>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</si>
  <si>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</si>
  <si>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</si>
  <si>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</si>
  <si>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</si>
  <si>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</si>
  <si>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</si>
  <si>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</si>
  <si>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</si>
  <si>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</si>
  <si>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</si>
  <si>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</si>
  <si>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</si>
  <si>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</si>
  <si>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</si>
  <si>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</si>
  <si>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</si>
  <si>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</si>
  <si>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</si>
  <si>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</si>
  <si>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</si>
  <si>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</si>
  <si>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</si>
  <si>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</si>
  <si>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</si>
  <si>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</si>
  <si>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</si>
  <si>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</si>
  <si>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</si>
  <si>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</si>
  <si>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</si>
  <si>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</si>
  <si>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</si>
  <si>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</si>
  <si>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</si>
  <si>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</si>
  <si>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</si>
  <si>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</si>
  <si>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</si>
  <si>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</si>
  <si>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</si>
  <si>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</si>
  <si>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</si>
  <si>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</si>
  <si>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</si>
  <si>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</si>
  <si>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</si>
  <si>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</si>
  <si>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</si>
  <si>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</si>
  <si>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</si>
  <si>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</si>
  <si>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</si>
  <si>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</si>
  <si>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</si>
  <si>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</si>
  <si>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</si>
  <si>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</si>
  <si>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</si>
  <si>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</si>
  <si>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</si>
  <si>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</si>
  <si>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</si>
  <si>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</si>
  <si>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</si>
  <si>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</si>
  <si>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</si>
  <si>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</si>
  <si>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</si>
  <si>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</si>
  <si>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</si>
  <si>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</si>
  <si>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</si>
  <si>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</si>
  <si>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</si>
  <si>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</si>
  <si>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</si>
  <si>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</si>
  <si>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</si>
  <si>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</si>
  <si>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</si>
  <si>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</si>
  <si>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</si>
  <si>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</si>
  <si>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</si>
  <si>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</si>
  <si>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</si>
  <si>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</si>
  <si>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</si>
  <si>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</si>
  <si>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</si>
  <si>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</si>
  <si>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</si>
  <si>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</si>
  <si>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</si>
  <si>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</si>
  <si>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</si>
  <si>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</si>
  <si>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</si>
  <si>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</si>
  <si>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</si>
  <si>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</si>
  <si>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</si>
  <si>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</si>
  <si>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</si>
  <si>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</si>
  <si>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</si>
  <si>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</si>
  <si>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</si>
  <si>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</si>
  <si>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</si>
  <si>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</si>
  <si>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</si>
  <si>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</si>
  <si>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</si>
  <si>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</si>
  <si>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</si>
  <si>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</si>
  <si>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</si>
  <si>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</si>
  <si>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</si>
  <si>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</si>
  <si>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</si>
  <si>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</si>
  <si>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</si>
  <si>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</si>
  <si>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</si>
  <si>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</si>
  <si>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</si>
  <si>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</si>
  <si>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</si>
  <si>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</si>
  <si>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</si>
  <si>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</si>
  <si>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</si>
  <si>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</si>
  <si>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</si>
  <si>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</si>
  <si>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</si>
  <si>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</si>
  <si>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</si>
  <si>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</si>
  <si>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</si>
  <si>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</si>
  <si>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</si>
  <si>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</si>
  <si>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</si>
  <si>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</si>
  <si>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</si>
  <si>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</si>
  <si>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</si>
  <si>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</si>
  <si>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</si>
  <si>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</si>
  <si>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</si>
  <si>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</si>
  <si>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</si>
  <si>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</si>
  <si>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</si>
  <si>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</si>
  <si>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</si>
  <si>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</si>
  <si>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</si>
  <si>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</si>
  <si>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</si>
  <si>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</si>
  <si>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</si>
  <si>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</si>
  <si>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</si>
  <si>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</si>
  <si>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</si>
  <si>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</si>
  <si>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</si>
  <si>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</si>
  <si>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</si>
  <si>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</si>
  <si>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</si>
  <si>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</si>
  <si>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</si>
  <si>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</si>
  <si>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</si>
  <si>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</si>
  <si>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</si>
  <si>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</si>
  <si>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</si>
  <si>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</si>
  <si>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</si>
  <si>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</si>
  <si>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</si>
  <si>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</si>
  <si>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</si>
  <si>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</si>
  <si>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</si>
  <si>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</si>
  <si>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</si>
  <si>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</si>
  <si>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</si>
  <si>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</si>
  <si>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</si>
  <si>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</si>
  <si>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</si>
  <si>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</si>
  <si>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</si>
  <si>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</si>
  <si>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</si>
  <si>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</si>
  <si>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</si>
  <si>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</si>
  <si>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</si>
  <si>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</si>
  <si>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</si>
  <si>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</si>
  <si>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</si>
  <si>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</si>
  <si>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</si>
  <si>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</si>
  <si>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</si>
  <si>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</si>
  <si>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</si>
  <si>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</si>
  <si>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</si>
  <si>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</si>
  <si>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</si>
  <si>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</si>
  <si>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</si>
  <si>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</si>
  <si>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</si>
  <si>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</si>
  <si>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</si>
  <si>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</si>
  <si>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</si>
  <si>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</si>
  <si>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</si>
  <si>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</si>
  <si>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</si>
  <si>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</si>
  <si>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</si>
  <si>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</si>
  <si>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</si>
  <si>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</si>
  <si>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</si>
  <si>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</si>
  <si>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</si>
  <si>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</si>
  <si>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</si>
  <si>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</si>
  <si>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</si>
  <si>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</si>
  <si>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</si>
  <si>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</si>
  <si>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</si>
  <si>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</si>
  <si>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</si>
  <si>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</si>
  <si>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</si>
  <si>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</si>
  <si>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</si>
  <si>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</si>
  <si>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</si>
  <si>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</si>
  <si>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</si>
  <si>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</si>
  <si>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</si>
  <si>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</si>
  <si>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</si>
  <si>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</si>
  <si>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</si>
  <si>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</si>
  <si>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</si>
  <si>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</si>
  <si>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</si>
  <si>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</si>
  <si>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</si>
  <si>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</si>
  <si>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</si>
  <si>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</si>
  <si>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</si>
  <si>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</si>
  <si>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</si>
  <si>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</si>
  <si>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</si>
  <si>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</si>
  <si>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</si>
  <si>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</si>
  <si>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</si>
  <si>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</si>
  <si>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</si>
  <si>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</si>
  <si>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</si>
  <si>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</si>
  <si>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</si>
  <si>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</si>
  <si>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</si>
  <si>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</si>
  <si>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</si>
  <si>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</si>
  <si>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</si>
  <si>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</si>
  <si>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</si>
  <si>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</si>
  <si>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</si>
  <si>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</si>
  <si>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</si>
  <si>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</si>
  <si>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</si>
  <si>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</si>
  <si>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</si>
  <si>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</si>
  <si>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</si>
  <si>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</si>
  <si>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</si>
  <si>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</si>
  <si>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</si>
  <si>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</si>
  <si>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</si>
  <si>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</si>
  <si>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</si>
  <si>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</si>
  <si>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</si>
  <si>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</si>
  <si>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</si>
  <si>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</si>
  <si>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</si>
  <si>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</si>
  <si>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</si>
  <si>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</si>
  <si>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</si>
  <si>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</si>
  <si>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</si>
  <si>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</si>
  <si>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</si>
  <si>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</si>
  <si>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</si>
  <si>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</si>
  <si>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</si>
  <si>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</si>
  <si>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</si>
  <si>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</si>
  <si>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</si>
  <si>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</si>
  <si>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</si>
  <si>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</si>
  <si>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</si>
  <si>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</si>
  <si>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</si>
  <si>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</si>
  <si>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</si>
  <si>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</si>
  <si>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</si>
  <si>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</si>
  <si>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</si>
  <si>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</si>
  <si>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</si>
  <si>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</si>
  <si>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</si>
  <si>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</si>
  <si>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</si>
  <si>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</si>
  <si>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</si>
  <si>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</si>
  <si>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</si>
  <si>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</si>
  <si>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</si>
  <si>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</si>
  <si>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</si>
  <si>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</si>
  <si>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</si>
  <si>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</si>
  <si>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</si>
  <si>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</si>
  <si>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</si>
  <si>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</si>
  <si>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</si>
  <si>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</si>
  <si>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</si>
  <si>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</si>
  <si>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</si>
  <si>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</si>
  <si>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</si>
  <si>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</si>
  <si>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</si>
  <si>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</si>
  <si>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</si>
  <si>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</si>
  <si>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</si>
  <si>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</si>
  <si>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</si>
  <si>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</si>
  <si>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</si>
  <si>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</si>
  <si>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</si>
  <si>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</si>
  <si>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</si>
  <si>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</si>
  <si>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</si>
  <si>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</si>
  <si>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</si>
  <si>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</si>
  <si>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</si>
  <si>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</si>
  <si>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</si>
  <si>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</si>
  <si>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</si>
  <si>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</si>
  <si>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</si>
  <si>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</si>
  <si>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</si>
  <si>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</si>
  <si>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</si>
  <si>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</si>
  <si>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</si>
  <si>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</si>
  <si>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</si>
  <si>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</si>
  <si>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</si>
  <si>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</si>
  <si>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</si>
  <si>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</si>
  <si>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</si>
  <si>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</si>
  <si>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</si>
  <si>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</si>
  <si>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</si>
  <si>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</si>
  <si>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</si>
  <si>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</si>
  <si>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</si>
  <si>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</si>
  <si>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</si>
  <si>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</si>
  <si>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</si>
  <si>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</si>
  <si>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</si>
  <si>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</si>
  <si>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</si>
  <si>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</si>
  <si>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</si>
  <si>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</si>
  <si>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</si>
  <si>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</si>
  <si>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</si>
  <si>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</si>
  <si>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</si>
  <si>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</si>
  <si>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</si>
  <si>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</si>
  <si>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</si>
  <si>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</si>
  <si>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</si>
  <si>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</si>
  <si>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</si>
  <si>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</si>
  <si>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</si>
  <si>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</si>
  <si>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</si>
  <si>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</si>
  <si>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</si>
  <si>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</si>
  <si>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</si>
  <si>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</si>
  <si>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</si>
  <si>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</si>
  <si>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</si>
  <si>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</si>
  <si>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</si>
  <si>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</si>
  <si>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</si>
  <si>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</si>
  <si>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</si>
  <si>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</si>
  <si>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</si>
  <si>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</si>
  <si>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</si>
  <si>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</si>
  <si>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</si>
  <si>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</si>
  <si>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</si>
  <si>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</si>
  <si>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</si>
  <si>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</si>
  <si>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</si>
  <si>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</si>
  <si>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</si>
  <si>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</si>
  <si>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</si>
  <si>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</si>
  <si>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</si>
  <si>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</si>
  <si>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</si>
  <si>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</si>
  <si>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</si>
  <si>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</si>
  <si>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</si>
  <si>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</si>
  <si>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</si>
  <si>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</si>
  <si>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</si>
  <si>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</si>
  <si>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</si>
  <si>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</si>
  <si>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</si>
  <si>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</si>
  <si>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</si>
  <si>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</si>
  <si>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</si>
  <si>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</si>
  <si>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</si>
  <si>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</si>
  <si>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</si>
  <si>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</si>
  <si>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</si>
  <si>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</si>
  <si>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</si>
  <si>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</si>
  <si>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</si>
  <si>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</si>
  <si>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</si>
  <si>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</si>
  <si>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</si>
  <si>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</si>
  <si>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</si>
  <si>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</si>
  <si>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</si>
  <si>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</si>
  <si>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</si>
  <si>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</si>
  <si>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</si>
  <si>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</si>
  <si>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</si>
  <si>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</si>
  <si>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</si>
  <si>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</si>
  <si>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</si>
  <si>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</si>
  <si>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</si>
  <si>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</si>
  <si>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</si>
  <si>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</si>
  <si>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</si>
  <si>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</si>
  <si>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</si>
  <si>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</si>
  <si>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</si>
  <si>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</si>
  <si>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</si>
  <si>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</si>
  <si>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</si>
  <si>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</si>
  <si>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</si>
  <si>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</si>
  <si>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</si>
  <si>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</si>
  <si>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</si>
  <si>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</si>
  <si>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</si>
  <si>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</si>
  <si>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</si>
  <si>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</si>
  <si>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</si>
  <si>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</si>
  <si>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</si>
  <si>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</si>
  <si>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</si>
  <si>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</si>
  <si>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</si>
  <si>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</si>
  <si>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</si>
  <si>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</si>
  <si>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</si>
  <si>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</si>
  <si>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</si>
  <si>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</si>
  <si>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</si>
  <si>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</si>
  <si>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</si>
  <si>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</si>
  <si>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</si>
  <si>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</si>
  <si>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</si>
  <si>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</si>
  <si>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</si>
  <si>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</si>
  <si>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</si>
  <si>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</si>
  <si>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</si>
  <si>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</si>
  <si>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</si>
  <si>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</si>
  <si>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</si>
  <si>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</si>
  <si>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</si>
  <si>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</si>
  <si>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</si>
  <si>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</si>
  <si>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</si>
  <si>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</si>
  <si>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</si>
  <si>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</si>
  <si>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</si>
  <si>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</si>
  <si>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</si>
  <si>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</si>
  <si>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</si>
  <si>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</si>
  <si>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</si>
  <si>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</si>
  <si>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</si>
  <si>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</si>
  <si>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</si>
  <si>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</si>
  <si>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</si>
  <si>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</si>
  <si>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</si>
  <si>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</si>
  <si>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</si>
  <si>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</si>
  <si>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</si>
  <si>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</si>
  <si>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</si>
  <si>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</si>
  <si>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</si>
  <si>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</si>
  <si>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</si>
  <si>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</si>
  <si>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</si>
  <si>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</si>
  <si>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</si>
  <si>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</si>
  <si>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</si>
  <si>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</si>
  <si>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</si>
  <si>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</si>
  <si>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</si>
  <si>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</si>
  <si>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</si>
  <si>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</si>
  <si>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</si>
  <si>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</si>
  <si>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</si>
  <si>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</si>
  <si>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</si>
  <si>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</si>
  <si>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</si>
  <si>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</si>
  <si>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</si>
  <si>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</si>
  <si>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</si>
  <si>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</si>
  <si>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</si>
  <si>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</si>
  <si>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</si>
  <si>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</si>
  <si>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</si>
  <si>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</si>
  <si>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</si>
  <si>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</si>
  <si>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</si>
  <si>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</si>
  <si>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</si>
  <si>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</si>
  <si>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</si>
  <si>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</si>
  <si>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</si>
  <si>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</si>
  <si>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</si>
  <si>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</si>
  <si>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</si>
  <si>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</si>
  <si>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</si>
  <si>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</si>
  <si>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</si>
  <si>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</si>
  <si>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</si>
  <si>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</si>
  <si>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</si>
  <si>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</si>
  <si>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</si>
  <si>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</si>
  <si>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</si>
  <si>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</si>
  <si>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</si>
  <si>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</si>
  <si>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</si>
  <si>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</si>
  <si>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</si>
  <si>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</si>
  <si>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</si>
  <si>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</si>
  <si>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</si>
  <si>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</si>
  <si>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</si>
  <si>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</si>
  <si>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</si>
  <si>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</si>
  <si>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</si>
  <si>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</si>
  <si>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</si>
  <si>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</si>
  <si>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</si>
  <si>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</si>
  <si>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</si>
  <si>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</si>
  <si>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</si>
  <si>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</si>
  <si>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</si>
  <si>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</si>
  <si>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</si>
  <si>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</si>
  <si>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</si>
  <si>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</si>
  <si>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</si>
  <si>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</si>
  <si>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</si>
  <si>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</si>
  <si>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</si>
  <si>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</si>
  <si>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</si>
  <si>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</si>
  <si>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</si>
  <si>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</si>
  <si>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</si>
  <si>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</si>
  <si>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</si>
  <si>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</si>
  <si>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</si>
  <si>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</si>
  <si>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</si>
  <si>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</si>
  <si>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</si>
  <si>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</si>
  <si>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</si>
  <si>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</si>
  <si>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</si>
  <si>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</si>
  <si>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</si>
  <si>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</si>
  <si>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</si>
  <si>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</si>
  <si>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</si>
  <si>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</si>
  <si>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</si>
  <si>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</si>
  <si>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</si>
  <si>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</si>
  <si>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</si>
  <si>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</si>
  <si>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</si>
  <si>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</si>
  <si>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</si>
  <si>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</si>
  <si>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</si>
  <si>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</si>
  <si>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</si>
  <si>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</si>
  <si>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</si>
  <si>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</si>
  <si>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</si>
  <si>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</si>
  <si>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</si>
  <si>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</si>
  <si>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</si>
  <si>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</si>
  <si>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</si>
  <si>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</si>
  <si>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</si>
  <si>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</si>
  <si>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</si>
  <si>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</si>
  <si>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</si>
  <si>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</si>
  <si>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</si>
  <si>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</si>
  <si>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</si>
  <si>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</si>
  <si>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</si>
  <si>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</si>
  <si>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</si>
  <si>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</si>
  <si>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</si>
  <si>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</si>
  <si>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</si>
  <si>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</si>
  <si>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</si>
  <si>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</si>
  <si>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</si>
  <si>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</si>
  <si>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</si>
  <si>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</si>
  <si>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</si>
  <si>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</si>
  <si>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</si>
  <si>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</si>
  <si>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</si>
  <si>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</si>
  <si>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</si>
  <si>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</si>
  <si>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</si>
  <si>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</si>
  <si>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</si>
  <si>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</si>
  <si>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</si>
  <si>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</si>
  <si>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</si>
  <si>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</si>
  <si>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</si>
  <si>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</si>
  <si>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</si>
  <si>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</si>
  <si>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</si>
  <si>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</si>
  <si>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</si>
  <si>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</si>
  <si>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</si>
  <si>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</si>
  <si>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</si>
  <si>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</si>
  <si>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</si>
  <si>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</si>
  <si>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</si>
  <si>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</si>
  <si>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</si>
  <si>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</si>
  <si>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</si>
  <si>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</si>
  <si>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</si>
  <si>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</si>
  <si>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</si>
  <si>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</si>
  <si>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</si>
  <si>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</si>
  <si>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</si>
  <si>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</si>
  <si>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</si>
  <si>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</si>
  <si>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</si>
  <si>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</si>
  <si>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</si>
  <si>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</si>
  <si>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</si>
  <si>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</si>
  <si>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</si>
  <si>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</si>
  <si>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</si>
  <si>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</si>
  <si>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</si>
  <si>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</si>
  <si>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</si>
  <si>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</si>
  <si>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</si>
  <si>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</si>
  <si>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</si>
  <si>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</si>
  <si>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</si>
  <si>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</si>
  <si>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</si>
  <si>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</si>
  <si>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</si>
  <si>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</si>
  <si>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</si>
  <si>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</si>
  <si>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</si>
  <si>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</si>
  <si>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</si>
  <si>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</si>
  <si>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</si>
  <si>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</si>
  <si>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</si>
  <si>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</si>
  <si>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</si>
  <si>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</si>
  <si>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</si>
  <si>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</si>
  <si>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</si>
  <si>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</si>
  <si>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</si>
  <si>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</si>
  <si>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</si>
  <si>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</si>
  <si>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</si>
  <si>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</si>
  <si>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</si>
  <si>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</si>
  <si>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</si>
  <si>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</si>
  <si>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</si>
  <si>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</si>
  <si>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</si>
  <si>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</si>
  <si>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</si>
  <si>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</si>
  <si>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</si>
  <si>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</si>
  <si>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</si>
  <si>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</si>
  <si>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</si>
  <si>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</si>
  <si>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</si>
  <si>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</si>
  <si>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</si>
  <si>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</si>
  <si>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</si>
  <si>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</si>
  <si>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</si>
  <si>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</si>
  <si>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</si>
  <si>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</si>
  <si>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</si>
  <si>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</si>
  <si>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</si>
  <si>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</si>
  <si>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</si>
  <si>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</si>
  <si>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</si>
  <si>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</si>
  <si>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</si>
  <si>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</si>
  <si>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</si>
  <si>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</si>
  <si>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</si>
  <si>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</si>
  <si>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</si>
  <si>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</si>
  <si>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</si>
  <si>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</si>
  <si>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</si>
  <si>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</si>
  <si>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</si>
  <si>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</si>
  <si>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</si>
  <si>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</si>
  <si>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</si>
  <si>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</si>
  <si>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</si>
  <si>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</si>
  <si>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</si>
  <si>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</si>
  <si>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</si>
  <si>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</si>
  <si>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</si>
  <si>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</si>
  <si>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</si>
  <si>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</si>
  <si>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</si>
  <si>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</si>
  <si>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</si>
  <si>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</si>
  <si>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</si>
  <si>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</si>
  <si>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</si>
  <si>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</si>
  <si>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</si>
  <si>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</si>
  <si>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</si>
  <si>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</si>
  <si>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</si>
  <si>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</si>
  <si>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</si>
  <si>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</si>
  <si>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</si>
  <si>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</si>
  <si>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</si>
  <si>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</si>
  <si>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</si>
  <si>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</si>
  <si>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</si>
  <si>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</si>
  <si>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</si>
  <si>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</si>
  <si>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</si>
  <si>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</si>
  <si>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</si>
  <si>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</si>
  <si>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</si>
  <si>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</si>
  <si>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</si>
  <si>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</si>
  <si>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</si>
  <si>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</si>
  <si>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</si>
  <si>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</si>
  <si>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</si>
  <si>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</si>
  <si>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</si>
  <si>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</si>
  <si>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</si>
  <si>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</si>
  <si>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</si>
  <si>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</si>
  <si>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</si>
  <si>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</si>
  <si>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</si>
  <si>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</si>
  <si>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</si>
  <si>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</si>
  <si>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</si>
  <si>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</si>
  <si>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</si>
  <si>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</si>
  <si>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</si>
  <si>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</si>
  <si>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</si>
  <si>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</si>
  <si>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</si>
  <si>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</si>
  <si>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</si>
  <si>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</si>
  <si>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</si>
  <si>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</si>
  <si>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</si>
  <si>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</si>
  <si>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</si>
  <si>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</si>
  <si>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</si>
  <si>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</si>
  <si>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</si>
  <si>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</si>
  <si>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</si>
  <si>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</si>
  <si>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</si>
  <si>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</si>
  <si>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</si>
  <si>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</si>
  <si>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</si>
  <si>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</si>
  <si>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</si>
  <si>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</si>
  <si>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</si>
  <si>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</si>
  <si>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</si>
  <si>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</si>
  <si>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</si>
  <si>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</si>
  <si>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</si>
  <si>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</si>
  <si>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</si>
  <si>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</si>
  <si>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</si>
  <si>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</si>
  <si>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</si>
  <si>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</si>
  <si>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</si>
  <si>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</si>
  <si>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</si>
  <si>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</si>
  <si>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</si>
  <si>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</si>
  <si>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</si>
  <si>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</si>
  <si>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</si>
  <si>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</si>
  <si>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</si>
  <si>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</si>
  <si>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</si>
  <si>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</si>
  <si>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</si>
  <si>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</si>
  <si>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</si>
  <si>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</si>
  <si>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</si>
  <si>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</si>
  <si>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</si>
  <si>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</si>
  <si>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</si>
  <si>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</si>
  <si>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</si>
  <si>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</si>
  <si>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</si>
  <si>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</si>
  <si>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</si>
  <si>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</si>
  <si>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</si>
  <si>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</si>
  <si>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</si>
  <si>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</si>
  <si>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</si>
  <si>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</si>
  <si>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</si>
  <si>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</si>
  <si>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</si>
  <si>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</si>
  <si>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</si>
  <si>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</si>
  <si>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</si>
  <si>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</si>
  <si>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</si>
  <si>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</si>
  <si>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</si>
  <si>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</si>
  <si>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</si>
  <si>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</si>
  <si>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</si>
  <si>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</si>
  <si>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</si>
  <si>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</si>
  <si>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</si>
  <si>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</si>
  <si>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</si>
  <si>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</si>
  <si>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</si>
  <si>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</si>
  <si>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</si>
  <si>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</si>
  <si>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</si>
  <si>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</si>
  <si>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</si>
  <si>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</si>
  <si>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</si>
  <si>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</si>
  <si>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</si>
  <si>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</si>
  <si>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</si>
  <si>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</si>
  <si>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</si>
  <si>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</si>
  <si>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</si>
  <si>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</si>
  <si>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</si>
  <si>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</si>
  <si>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</si>
  <si>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</si>
  <si>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</si>
  <si>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</si>
  <si>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</si>
  <si>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</si>
  <si>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</si>
  <si>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</si>
  <si>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</si>
  <si>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</si>
  <si>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</si>
  <si>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</si>
  <si>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</si>
  <si>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</si>
  <si>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</si>
  <si>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</si>
  <si>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</si>
  <si>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</si>
  <si>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</si>
  <si>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</si>
  <si>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</si>
  <si>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</si>
  <si>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</si>
  <si>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</si>
  <si>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</si>
  <si>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</si>
  <si>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</si>
  <si>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</si>
  <si>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</si>
  <si>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</si>
  <si>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</si>
  <si>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</si>
  <si>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</si>
  <si>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</si>
  <si>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</si>
  <si>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</si>
  <si>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</si>
  <si>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</si>
  <si>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</si>
  <si>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</si>
  <si>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</si>
  <si>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</si>
  <si>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</si>
  <si>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</si>
  <si>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</si>
  <si>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</si>
  <si>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</si>
  <si>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</si>
  <si>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</si>
  <si>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</si>
  <si>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</si>
  <si>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</si>
  <si>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</si>
  <si>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</si>
  <si>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</si>
  <si>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</si>
  <si>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</si>
  <si>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</si>
  <si>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</si>
  <si>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</si>
  <si>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</si>
  <si>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</si>
  <si>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</si>
  <si>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</si>
  <si>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</si>
  <si>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</si>
  <si>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</si>
  <si>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</si>
  <si>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</si>
  <si>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</si>
  <si>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</si>
  <si>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</si>
  <si>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</si>
  <si>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</si>
  <si>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</si>
  <si>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</si>
  <si>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</si>
  <si>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</si>
  <si>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</si>
  <si>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</si>
  <si>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</si>
  <si>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</si>
  <si>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</si>
  <si>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</si>
  <si>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</si>
  <si>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</si>
  <si>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</si>
  <si>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</si>
  <si>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</si>
  <si>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</si>
  <si>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</si>
  <si>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</si>
  <si>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</si>
  <si>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</si>
  <si>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</si>
  <si>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</si>
  <si>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</si>
  <si>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</si>
  <si>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</si>
  <si>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</si>
  <si>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</si>
  <si>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</si>
  <si>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</si>
  <si>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</si>
  <si>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</si>
  <si>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</si>
  <si>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</si>
  <si>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</si>
  <si>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</si>
  <si>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</si>
  <si>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</si>
  <si>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</si>
  <si>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</si>
  <si>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</si>
  <si>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</si>
  <si>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</si>
  <si>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</si>
  <si>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</si>
  <si>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</si>
  <si>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</si>
  <si>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</si>
  <si>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</si>
  <si>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</si>
  <si>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</si>
  <si>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</si>
  <si>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</si>
  <si>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</si>
  <si>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</si>
  <si>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</si>
  <si>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</si>
  <si>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</si>
  <si>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</si>
  <si>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</si>
  <si>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</si>
  <si>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</si>
  <si>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</si>
  <si>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</si>
  <si>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</si>
  <si>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</si>
  <si>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</si>
  <si>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</si>
  <si>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</si>
  <si>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</si>
  <si>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</si>
  <si>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</si>
  <si>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</si>
  <si>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</si>
  <si>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</si>
  <si>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</si>
  <si>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</si>
  <si>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</si>
  <si>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</si>
  <si>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</si>
  <si>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</si>
  <si>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</si>
  <si>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</si>
  <si>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</si>
  <si>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</si>
  <si>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</si>
  <si>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</si>
  <si>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</si>
  <si>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</si>
  <si>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</si>
  <si>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</si>
  <si>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</si>
  <si>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</si>
  <si>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</si>
  <si>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</si>
  <si>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</si>
  <si>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</si>
  <si>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</si>
  <si>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</si>
  <si>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</si>
  <si>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</si>
  <si>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</si>
  <si>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</si>
  <si>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</si>
  <si>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</si>
  <si>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</si>
  <si>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</si>
  <si>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</si>
  <si>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</si>
  <si>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</si>
  <si>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</si>
  <si>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</si>
  <si>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</si>
  <si>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</si>
  <si>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</si>
  <si>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</si>
  <si>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</si>
  <si>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</si>
  <si>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</si>
  <si>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</si>
  <si>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</si>
  <si>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</si>
  <si>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</si>
  <si>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</si>
  <si>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</si>
  <si>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</si>
  <si>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</si>
  <si>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</si>
  <si>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</si>
  <si>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</si>
  <si>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</si>
  <si>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</si>
  <si>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</si>
  <si>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</si>
  <si>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</si>
  <si>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</si>
  <si>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</si>
  <si>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</si>
  <si>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</si>
  <si>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</si>
  <si>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</si>
  <si>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</si>
  <si>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</si>
  <si>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</si>
  <si>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</si>
  <si>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</si>
  <si>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</si>
  <si>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</si>
  <si>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</si>
  <si>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</si>
  <si>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</si>
  <si>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</si>
  <si>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</si>
  <si>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</si>
  <si>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</si>
  <si>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</si>
  <si>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</si>
  <si>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</si>
  <si>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</si>
  <si>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</si>
  <si>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</si>
  <si>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</si>
  <si>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</si>
  <si>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</si>
  <si>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</si>
  <si>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</si>
  <si>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</si>
  <si>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</si>
  <si>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</si>
  <si>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</si>
  <si>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</si>
  <si>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</si>
  <si>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</si>
  <si>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</si>
  <si>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</si>
  <si>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</si>
  <si>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</si>
  <si>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</si>
  <si>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</si>
  <si>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</si>
  <si>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</si>
  <si>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</si>
  <si>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</si>
  <si>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</si>
  <si>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</si>
  <si>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</si>
  <si>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</si>
  <si>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</si>
  <si>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</si>
  <si>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</si>
  <si>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</si>
  <si>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</si>
  <si>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</si>
  <si>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</si>
  <si>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</si>
  <si>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</si>
  <si>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</si>
  <si>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</si>
  <si>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</si>
  <si>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</si>
  <si>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</si>
  <si>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</si>
  <si>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</si>
  <si>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</si>
  <si>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</si>
  <si>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</si>
  <si>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</si>
  <si>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</si>
  <si>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</si>
  <si>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</si>
  <si>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</si>
  <si>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</si>
  <si>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</si>
  <si>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</si>
  <si>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</si>
  <si>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</si>
  <si>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</si>
  <si>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</si>
  <si>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</si>
  <si>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</si>
  <si>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</si>
  <si>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</si>
  <si>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</si>
  <si>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</si>
  <si>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</si>
  <si>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</si>
  <si>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</si>
  <si>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</si>
  <si>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</si>
  <si>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</si>
  <si>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</si>
  <si>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</si>
  <si>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</si>
  <si>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</si>
  <si>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</si>
  <si>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</si>
  <si>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</si>
  <si>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</si>
  <si>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</si>
  <si>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</si>
  <si>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</si>
  <si>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</si>
  <si>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</si>
  <si>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</si>
  <si>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</si>
  <si>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</si>
  <si>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</si>
  <si>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</si>
  <si>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</si>
  <si>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</si>
  <si>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</si>
  <si>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</si>
  <si>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</si>
  <si>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</si>
  <si>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</si>
  <si>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</si>
  <si>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</si>
  <si>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</si>
  <si>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</si>
  <si>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</si>
  <si>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</si>
  <si>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</si>
  <si>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</si>
  <si>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</si>
  <si>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</si>
  <si>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</si>
  <si>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</si>
  <si>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</si>
  <si>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</si>
  <si>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</si>
  <si>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</si>
  <si>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</si>
  <si>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</si>
  <si>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</si>
  <si>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</si>
  <si>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</si>
  <si>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</si>
  <si>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</si>
  <si>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</si>
  <si>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</si>
  <si>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</si>
  <si>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</si>
  <si>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</si>
  <si>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</si>
  <si>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</si>
  <si>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</si>
  <si>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</si>
  <si>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</si>
  <si>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</si>
  <si>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</si>
  <si>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</si>
  <si>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</si>
  <si>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</si>
  <si>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</si>
  <si>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</si>
  <si>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</si>
  <si>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</si>
  <si>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</si>
  <si>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</si>
  <si>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</si>
  <si>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</si>
  <si>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</si>
  <si>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</si>
  <si>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</si>
  <si>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</si>
  <si>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</si>
  <si>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</si>
  <si>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</si>
  <si>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</si>
  <si>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</si>
  <si>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</si>
  <si>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</si>
  <si>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</si>
  <si>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</si>
  <si>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</si>
  <si>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</si>
  <si>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</si>
  <si>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</si>
  <si>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</si>
  <si>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</si>
  <si>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</si>
  <si>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</si>
  <si>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</si>
  <si>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</si>
  <si>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</si>
  <si>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</si>
  <si>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</si>
  <si>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</si>
  <si>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</si>
  <si>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</si>
  <si>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</si>
  <si>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</si>
  <si>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</si>
  <si>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</si>
  <si>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</si>
  <si>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</si>
  <si>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</si>
  <si>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</si>
  <si>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</si>
  <si>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</si>
  <si>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</si>
  <si>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</si>
  <si>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</si>
  <si>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</si>
  <si>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</si>
  <si>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</si>
  <si>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</si>
  <si>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</si>
  <si>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</si>
  <si>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</si>
  <si>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</si>
  <si>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</si>
  <si>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</si>
  <si>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</si>
  <si>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</si>
  <si>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</si>
  <si>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</si>
  <si>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</si>
  <si>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</si>
  <si>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</si>
  <si>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</si>
  <si>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</si>
  <si>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</si>
  <si>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</si>
  <si>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</si>
  <si>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</si>
  <si>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</si>
  <si>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</si>
  <si>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</si>
  <si>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</si>
  <si>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</si>
  <si>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</si>
  <si>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</si>
  <si>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</si>
  <si>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</si>
  <si>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</si>
  <si>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</si>
  <si>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</si>
  <si>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</si>
  <si>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</si>
  <si>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</si>
  <si>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</si>
  <si>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</si>
  <si>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</si>
  <si>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</si>
  <si>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</si>
  <si>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</si>
  <si>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</si>
  <si>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</si>
  <si>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</si>
  <si>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</si>
  <si>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</si>
  <si>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</si>
  <si>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</si>
  <si>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</si>
  <si>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</si>
  <si>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</si>
  <si>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</si>
  <si>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</si>
  <si>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</si>
  <si>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</si>
  <si>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</si>
  <si>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</si>
  <si>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</si>
  <si>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</si>
  <si>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</si>
  <si>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</si>
  <si>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</si>
  <si>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</si>
  <si>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</si>
  <si>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</si>
  <si>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</si>
  <si>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</si>
  <si>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</si>
  <si>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</si>
  <si>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</si>
  <si>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</si>
  <si>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</si>
  <si>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</si>
  <si>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</si>
  <si>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</si>
  <si>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</si>
  <si>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</si>
  <si>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</si>
  <si>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</si>
  <si>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</si>
  <si>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</si>
  <si>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</si>
  <si>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</si>
  <si>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</si>
  <si>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</si>
  <si>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</si>
  <si>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</si>
  <si>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</si>
  <si>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</si>
  <si>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</si>
  <si>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</si>
  <si>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</si>
  <si>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</si>
  <si>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</si>
  <si>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</si>
  <si>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</si>
  <si>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</si>
  <si>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</si>
  <si>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</si>
  <si>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</si>
  <si>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</si>
  <si>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</si>
  <si>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</si>
  <si>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</si>
  <si>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</si>
  <si>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</si>
  <si>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</si>
  <si>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</si>
  <si>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</si>
  <si>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</si>
  <si>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</si>
  <si>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</si>
  <si>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</si>
  <si>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</si>
  <si>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</si>
  <si>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</si>
  <si>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</si>
  <si>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</si>
  <si>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</si>
  <si>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</si>
  <si>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</si>
  <si>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</si>
  <si>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</si>
  <si>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</si>
  <si>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</si>
  <si>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</si>
  <si>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</si>
  <si>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</si>
  <si>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</si>
  <si>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</si>
  <si>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</si>
  <si>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</si>
  <si>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</si>
  <si>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</si>
  <si>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</si>
  <si>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</si>
  <si>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</si>
  <si>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</si>
  <si>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</si>
  <si>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</si>
  <si>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</si>
  <si>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</si>
  <si>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</si>
  <si>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</si>
  <si>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</si>
  <si>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</si>
  <si>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</si>
  <si>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</si>
  <si>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</si>
  <si>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</si>
  <si>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</si>
  <si>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</si>
  <si>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</si>
  <si>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</si>
  <si>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</si>
  <si>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</si>
  <si>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</si>
  <si>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</si>
  <si>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</si>
  <si>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</si>
  <si>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</si>
  <si>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</si>
  <si>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</si>
  <si>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</si>
  <si>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</si>
  <si>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</si>
  <si>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</si>
  <si>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</si>
  <si>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</si>
  <si>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</si>
  <si>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</si>
  <si>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</si>
  <si>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</si>
  <si>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</si>
  <si>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</si>
  <si>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</si>
  <si>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</si>
  <si>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</si>
  <si>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</si>
  <si>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</si>
  <si>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</si>
  <si>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</si>
  <si>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</si>
  <si>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</si>
  <si>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</si>
  <si>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</si>
  <si>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</si>
  <si>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</si>
  <si>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</si>
  <si>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</si>
  <si>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</si>
  <si>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</si>
  <si>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</si>
  <si>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</si>
  <si>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</si>
  <si>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</si>
  <si>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</si>
  <si>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</si>
  <si>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</si>
  <si>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</si>
  <si>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</si>
  <si>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</si>
  <si>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</si>
  <si>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</si>
  <si>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</si>
  <si>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</si>
  <si>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</si>
  <si>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</si>
  <si>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</si>
  <si>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</si>
  <si>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</si>
  <si>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</si>
  <si>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</si>
  <si>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</si>
  <si>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</si>
  <si>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</si>
  <si>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</si>
  <si>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</si>
  <si>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</si>
  <si>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</si>
  <si>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</si>
  <si>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</si>
  <si>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</si>
  <si>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</si>
  <si>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</si>
  <si>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</si>
  <si>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</si>
  <si>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</si>
  <si>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</si>
  <si>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</si>
  <si>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</si>
  <si>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</si>
  <si>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</si>
  <si>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</si>
  <si>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</si>
  <si>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</si>
  <si>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</si>
  <si>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</si>
  <si>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</si>
  <si>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</si>
  <si>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</si>
  <si>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</si>
  <si>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</si>
  <si>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</si>
  <si>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</si>
  <si>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</si>
  <si>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</si>
  <si>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</si>
  <si>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</si>
  <si>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</si>
  <si>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</si>
  <si>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</si>
  <si>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</si>
  <si>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</si>
  <si>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</si>
  <si>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</si>
  <si>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</si>
  <si>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</si>
  <si>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</si>
  <si>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</si>
  <si>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</si>
  <si>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</si>
  <si>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</si>
  <si>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</si>
  <si>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</si>
  <si>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</si>
  <si>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</si>
  <si>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</si>
  <si>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</si>
  <si>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</si>
  <si>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</si>
  <si>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</si>
  <si>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</si>
  <si>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</si>
  <si>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</si>
  <si>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</si>
  <si>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</si>
  <si>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</si>
  <si>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</si>
  <si>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</si>
  <si>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</si>
  <si>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</si>
  <si>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</si>
  <si>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</si>
  <si>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</si>
  <si>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</si>
  <si>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</si>
  <si>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</si>
  <si>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</si>
  <si>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</si>
  <si>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</si>
  <si>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</si>
  <si>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</si>
  <si>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</si>
  <si>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</si>
  <si>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</si>
  <si>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</si>
  <si>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</si>
  <si>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</si>
  <si>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</si>
  <si>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</si>
  <si>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</si>
  <si>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</si>
  <si>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</si>
  <si>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</si>
  <si>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</si>
  <si>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</si>
  <si>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</si>
  <si>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</si>
  <si>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</si>
  <si>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</si>
  <si>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</si>
  <si>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</si>
  <si>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</si>
  <si>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</si>
  <si>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</si>
  <si>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</si>
  <si>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</si>
  <si>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</si>
  <si>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</si>
  <si>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</si>
  <si>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</si>
  <si>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</si>
  <si>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</si>
  <si>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</si>
  <si>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</si>
  <si>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</si>
  <si>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</si>
  <si>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</si>
  <si>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</si>
  <si>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</si>
  <si>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</si>
  <si>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</si>
  <si>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</si>
  <si>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</si>
  <si>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</si>
  <si>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</si>
  <si>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</si>
  <si>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</si>
  <si>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</si>
  <si>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</si>
  <si>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</si>
  <si>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</si>
  <si>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</si>
  <si>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</si>
  <si>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</si>
  <si>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</si>
  <si>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</si>
  <si>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</si>
  <si>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</si>
  <si>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</si>
  <si>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</si>
  <si>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</si>
  <si>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</si>
  <si>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</si>
  <si>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</si>
  <si>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</si>
  <si>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</si>
  <si>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</si>
  <si>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</si>
  <si>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</si>
  <si>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</si>
  <si>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</si>
  <si>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</si>
  <si>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</si>
  <si>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</si>
  <si>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</si>
  <si>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</si>
  <si>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</si>
  <si>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</si>
  <si>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</si>
  <si>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</si>
  <si>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</si>
  <si>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</si>
  <si>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</si>
  <si>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</si>
  <si>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</si>
  <si>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</si>
  <si>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</si>
  <si>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</si>
  <si>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</si>
  <si>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</si>
  <si>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</si>
  <si>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</si>
  <si>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</si>
  <si>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</si>
  <si>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</si>
  <si>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</si>
  <si>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</si>
  <si>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</si>
  <si>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</si>
  <si>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</si>
  <si>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</si>
  <si>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</si>
  <si>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</si>
  <si>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</si>
  <si>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</si>
  <si>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</si>
  <si>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</si>
  <si>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</si>
  <si>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</si>
  <si>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</si>
  <si>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</si>
  <si>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</si>
  <si>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</si>
  <si>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</si>
  <si>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</si>
  <si>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</si>
  <si>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</si>
  <si>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</si>
  <si>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</si>
  <si>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</si>
  <si>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</si>
  <si>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</si>
  <si>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</si>
  <si>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</si>
  <si>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</si>
  <si>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</si>
  <si>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</si>
  <si>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</si>
  <si>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</si>
  <si>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</si>
  <si>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</si>
  <si>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</si>
  <si>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</si>
  <si>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</si>
  <si>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</si>
  <si>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</si>
  <si>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</si>
  <si>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</si>
  <si>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</si>
  <si>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</si>
  <si>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</si>
  <si>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</si>
  <si>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</si>
  <si>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</si>
  <si>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</si>
  <si>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</si>
  <si>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</si>
  <si>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</si>
  <si>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</si>
  <si>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</si>
  <si>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</si>
  <si>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</si>
  <si>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</si>
  <si>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</si>
  <si>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</si>
  <si>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</si>
  <si>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</si>
  <si>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</si>
  <si>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</si>
  <si>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</si>
  <si>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</si>
  <si>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</si>
  <si>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</si>
  <si>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</si>
  <si>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</si>
  <si>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</si>
  <si>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</si>
  <si>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</si>
  <si>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</si>
  <si>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</si>
  <si>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</si>
  <si>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</si>
  <si>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</si>
  <si>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</si>
  <si>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</si>
  <si>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</si>
  <si>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</si>
  <si>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</si>
  <si>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</si>
  <si>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</si>
  <si>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</si>
  <si>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</si>
  <si>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</si>
  <si>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</si>
  <si>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</si>
  <si>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</si>
  <si>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</si>
  <si>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</si>
  <si>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</si>
  <si>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</si>
  <si>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</si>
  <si>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</si>
  <si>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</si>
  <si>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</si>
  <si>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</si>
  <si>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</si>
  <si>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</si>
  <si>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</si>
  <si>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</si>
  <si>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</si>
  <si>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</si>
  <si>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</si>
  <si>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</si>
  <si>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</si>
  <si>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</si>
  <si>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</si>
  <si>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</si>
  <si>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</si>
  <si>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</si>
  <si>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</si>
  <si>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</si>
  <si>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</si>
  <si>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</si>
  <si>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</si>
  <si>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</si>
  <si>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</si>
  <si>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</si>
  <si>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</si>
  <si>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</si>
  <si>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</si>
  <si>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</si>
  <si>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</si>
  <si>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</si>
  <si>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</si>
  <si>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</si>
  <si>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</si>
  <si>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</si>
  <si>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</si>
  <si>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</si>
  <si>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</si>
  <si>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</si>
  <si>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</si>
  <si>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</si>
  <si>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</si>
  <si>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</si>
  <si>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</si>
  <si>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</si>
  <si>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</si>
  <si>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</si>
  <si>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</si>
  <si>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</si>
  <si>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</si>
  <si>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</si>
  <si>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</si>
  <si>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</si>
  <si>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</si>
  <si>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</si>
  <si>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</si>
  <si>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</si>
  <si>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</si>
  <si>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</si>
  <si>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</si>
  <si>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</si>
  <si>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</si>
  <si>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</si>
  <si>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</si>
  <si>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</si>
  <si>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</si>
  <si>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</si>
  <si>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</si>
  <si>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</si>
  <si>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</si>
  <si>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</si>
  <si>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</si>
  <si>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</si>
  <si>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</si>
  <si>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</si>
  <si>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</si>
  <si>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</si>
  <si>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</si>
  <si>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</si>
  <si>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</si>
  <si>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</si>
  <si>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</si>
  <si>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</si>
  <si>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</si>
  <si>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</si>
  <si>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</si>
  <si>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</si>
  <si>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</si>
  <si>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</si>
  <si>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</si>
  <si>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</si>
  <si>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</si>
  <si>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</si>
  <si>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</si>
  <si>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</si>
  <si>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</si>
  <si>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</si>
  <si>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</si>
  <si>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</si>
  <si>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</si>
  <si>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</si>
  <si>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</si>
  <si>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</si>
  <si>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</si>
  <si>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</si>
  <si>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</si>
  <si>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</si>
  <si>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</si>
  <si>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</si>
  <si>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</si>
  <si>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</si>
  <si>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</si>
  <si>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</si>
  <si>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</si>
  <si>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</si>
  <si>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</si>
  <si>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</si>
  <si>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</si>
  <si>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</si>
  <si>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</si>
  <si>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</si>
  <si>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</si>
  <si>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</si>
  <si>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</si>
  <si>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</si>
  <si>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</si>
  <si>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</si>
  <si>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</si>
  <si>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</si>
  <si>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</si>
  <si>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</si>
  <si>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</si>
  <si>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</si>
  <si>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</si>
  <si>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</si>
  <si>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</si>
  <si>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</si>
  <si>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</si>
  <si>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</si>
  <si>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</si>
  <si>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</si>
  <si>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</si>
  <si>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</si>
  <si>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</si>
  <si>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</si>
  <si>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</si>
  <si>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</si>
  <si>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</si>
  <si>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</si>
  <si>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</si>
  <si>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</si>
  <si>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</si>
  <si>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</si>
  <si>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</si>
  <si>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</si>
  <si>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</si>
  <si>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</si>
  <si>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</si>
  <si>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</si>
  <si>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</si>
  <si>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</si>
  <si>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</si>
  <si>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</si>
  <si>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</si>
  <si>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</si>
  <si>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</si>
  <si>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</si>
  <si>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</si>
  <si>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</si>
  <si>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</si>
  <si>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</si>
  <si>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</si>
  <si>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</si>
  <si>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</si>
  <si>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</si>
  <si>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</si>
  <si>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</si>
  <si>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</si>
  <si>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</si>
  <si>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</si>
  <si>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</si>
  <si>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</si>
  <si>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</si>
  <si>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</si>
  <si>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</si>
  <si>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</si>
  <si>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</si>
  <si>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</si>
  <si>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</si>
  <si>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</si>
  <si>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</si>
  <si>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</si>
  <si>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</si>
  <si>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</si>
  <si>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</si>
  <si>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</si>
  <si>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</si>
  <si>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</si>
  <si>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</si>
  <si>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</si>
  <si>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</si>
  <si>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</si>
  <si>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</si>
  <si>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</si>
  <si>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</si>
  <si>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</si>
  <si>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</si>
  <si>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</si>
  <si>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</si>
  <si>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</si>
  <si>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</si>
  <si>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</si>
  <si>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</si>
  <si>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</si>
  <si>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</si>
  <si>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</si>
  <si>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</si>
  <si>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</si>
  <si>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</si>
  <si>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</si>
  <si>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</si>
  <si>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</si>
  <si>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</si>
  <si>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</si>
  <si>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</si>
  <si>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</si>
  <si>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</si>
  <si>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</si>
  <si>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</si>
  <si>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</si>
  <si>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</si>
  <si>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</si>
  <si>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</si>
  <si>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</si>
  <si>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</si>
  <si>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</si>
  <si>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</si>
  <si>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</si>
  <si>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</si>
  <si>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</si>
  <si>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</si>
  <si>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</si>
  <si>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</si>
  <si>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</si>
  <si>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</si>
  <si>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</si>
  <si>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</si>
  <si>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</si>
  <si>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</si>
  <si>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</si>
  <si>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</si>
  <si>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</si>
  <si>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</si>
  <si>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</si>
  <si>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</si>
  <si>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</si>
  <si>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</si>
  <si>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</si>
  <si>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</si>
  <si>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</si>
  <si>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</si>
  <si>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</si>
  <si>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</si>
  <si>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</si>
  <si>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</si>
  <si>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</si>
  <si>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</si>
  <si>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</si>
  <si>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</si>
  <si>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</si>
  <si>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</si>
  <si>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</si>
  <si>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</si>
  <si>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</si>
  <si>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</si>
  <si>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</si>
  <si>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</si>
  <si>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</si>
  <si>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</si>
  <si>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</si>
  <si>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</si>
  <si>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</si>
  <si>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</si>
  <si>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</si>
  <si>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</si>
  <si>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</si>
  <si>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</si>
  <si>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</si>
  <si>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</si>
  <si>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</si>
  <si>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</si>
  <si>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</si>
  <si>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</si>
  <si>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</si>
  <si>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</si>
  <si>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</si>
  <si>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</si>
  <si>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</si>
  <si>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</si>
  <si>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</si>
  <si>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</si>
  <si>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</si>
  <si>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</si>
  <si>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</si>
  <si>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</si>
  <si>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</si>
  <si>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</si>
  <si>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</si>
  <si>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</si>
  <si>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</si>
  <si>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</si>
  <si>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</si>
  <si>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</si>
  <si>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</si>
  <si>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</si>
  <si>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</si>
  <si>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</si>
  <si>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</si>
  <si>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</si>
  <si>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</si>
  <si>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</si>
  <si>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</si>
  <si>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</si>
  <si>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</si>
  <si>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</si>
  <si>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</si>
  <si>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</si>
  <si>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</si>
  <si>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</si>
  <si>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</si>
  <si>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</si>
  <si>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</si>
  <si>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</si>
  <si>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</si>
  <si>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</si>
  <si>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</si>
  <si>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</si>
  <si>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</si>
  <si>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</si>
  <si>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</si>
  <si>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</si>
  <si>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</si>
  <si>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</si>
  <si>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</si>
  <si>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</si>
  <si>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</si>
  <si>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</si>
  <si>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</si>
  <si>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</si>
  <si>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</si>
  <si>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</si>
  <si>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</si>
  <si>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</si>
  <si>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</si>
  <si>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</si>
  <si>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</si>
  <si>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</si>
  <si>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</si>
  <si>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</si>
  <si>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</si>
  <si>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</si>
  <si>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</si>
  <si>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</si>
  <si>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</si>
  <si>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</si>
  <si>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</si>
  <si>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</si>
  <si>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</si>
  <si>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</si>
  <si>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</si>
  <si>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</si>
  <si>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</si>
  <si>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</si>
  <si>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</si>
  <si>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</si>
  <si>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</si>
  <si>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</si>
  <si>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</si>
  <si>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</si>
  <si>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</si>
  <si>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</si>
  <si>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</si>
  <si>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</si>
  <si>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</si>
  <si>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</si>
  <si>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</si>
  <si>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</si>
  <si>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</si>
  <si>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</si>
  <si>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</si>
  <si>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</si>
  <si>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</si>
  <si>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</si>
  <si>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</si>
  <si>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</si>
  <si>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</si>
  <si>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</si>
  <si>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</si>
  <si>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</si>
  <si>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</si>
  <si>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</si>
  <si>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</si>
  <si>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</si>
  <si>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</si>
  <si>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</si>
  <si>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</si>
  <si>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</si>
  <si>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</si>
  <si>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</si>
  <si>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</si>
  <si>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</si>
  <si>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</si>
  <si>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</si>
  <si>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</si>
  <si>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</si>
  <si>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</si>
  <si>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</si>
  <si>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</si>
  <si>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</si>
  <si>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</si>
  <si>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</si>
  <si>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</si>
  <si>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</si>
  <si>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</si>
  <si>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</si>
  <si>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</si>
  <si>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</si>
  <si>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</si>
  <si>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</si>
  <si>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</si>
  <si>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</si>
  <si>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</si>
  <si>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</si>
  <si>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</si>
  <si>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</si>
  <si>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</si>
  <si>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</si>
  <si>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</si>
  <si>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</si>
  <si>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</si>
  <si>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</si>
  <si>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</si>
  <si>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</si>
  <si>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</si>
  <si>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</si>
  <si>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</si>
  <si>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</si>
  <si>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</si>
  <si>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</si>
  <si>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</si>
  <si>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</si>
  <si>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</si>
  <si>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</si>
  <si>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</si>
  <si>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</si>
  <si>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</si>
  <si>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</si>
  <si>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</si>
  <si>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</si>
  <si>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</si>
  <si>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</si>
  <si>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</si>
  <si>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</si>
  <si>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</si>
  <si>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</si>
  <si>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</si>
  <si>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</si>
  <si>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</si>
  <si>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</si>
  <si>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</si>
  <si>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</si>
  <si>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</si>
  <si>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</si>
  <si>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</si>
  <si>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</si>
  <si>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</si>
  <si>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</si>
  <si>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</si>
  <si>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</si>
  <si>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</si>
  <si>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</si>
  <si>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</si>
  <si>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</si>
  <si>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</si>
  <si>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</si>
  <si>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</si>
  <si>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</si>
  <si>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</si>
  <si>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</si>
  <si>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</si>
  <si>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</si>
  <si>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</si>
  <si>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</si>
  <si>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</si>
  <si>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</si>
  <si>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</si>
  <si>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</si>
  <si>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</si>
  <si>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</si>
  <si>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</si>
  <si>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</si>
  <si>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</si>
  <si>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</si>
  <si>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</si>
  <si>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</si>
  <si>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</si>
  <si>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</si>
  <si>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</si>
  <si>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</si>
  <si>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</si>
  <si>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</si>
  <si>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</si>
  <si>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</si>
  <si>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</si>
  <si>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</si>
  <si>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</si>
  <si>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</si>
  <si>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</si>
  <si>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</si>
  <si>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</si>
  <si>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</si>
  <si>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</si>
  <si>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</si>
  <si>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</si>
  <si>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</si>
  <si>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</si>
  <si>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</si>
  <si>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</si>
  <si>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</si>
  <si>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</si>
  <si>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</si>
  <si>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</si>
  <si>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</si>
  <si>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</si>
  <si>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</si>
  <si>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</si>
  <si>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</si>
  <si>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</si>
  <si>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</si>
  <si>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</si>
  <si>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</si>
  <si>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</si>
  <si>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</si>
  <si>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</si>
  <si>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</si>
  <si>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</si>
  <si>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</si>
  <si>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</si>
  <si>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</si>
  <si>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</si>
  <si>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</si>
  <si>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</si>
  <si>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</si>
  <si>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</si>
  <si>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</si>
  <si>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</si>
  <si>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</si>
  <si>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</si>
  <si>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</si>
  <si>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</si>
  <si>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</si>
  <si>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</si>
  <si>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</si>
  <si>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</si>
  <si>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</si>
  <si>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</si>
  <si>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</si>
  <si>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</si>
  <si>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</si>
  <si>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</si>
  <si>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</si>
  <si>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</si>
  <si>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</si>
  <si>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</si>
  <si>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</si>
  <si>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</si>
  <si>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</si>
  <si>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</si>
  <si>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</si>
  <si>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</si>
  <si>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</si>
  <si>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</si>
  <si>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</si>
  <si>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</si>
  <si>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</si>
  <si>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</si>
  <si>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</si>
  <si>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</si>
  <si>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</si>
  <si>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</si>
  <si>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</si>
  <si>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</si>
  <si>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</si>
  <si>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</si>
  <si>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</si>
  <si>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</si>
  <si>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</si>
  <si>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</si>
  <si>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</si>
  <si>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</si>
  <si>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</si>
  <si>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</si>
  <si>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</si>
  <si>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</si>
  <si>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</si>
  <si>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</si>
  <si>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</si>
  <si>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</si>
  <si>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</si>
  <si>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</si>
  <si>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</si>
  <si>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</si>
  <si>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</si>
  <si>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</si>
  <si>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</si>
  <si>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</si>
  <si>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</si>
  <si>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</si>
  <si>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</si>
  <si>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</si>
  <si>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</si>
  <si>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</si>
  <si>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</si>
  <si>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</si>
  <si>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</si>
  <si>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</si>
  <si>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</si>
  <si>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</si>
  <si>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</si>
  <si>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</si>
  <si>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</si>
  <si>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</si>
  <si>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</si>
  <si>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</si>
  <si>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</si>
  <si>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</si>
  <si>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</si>
  <si>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</si>
  <si>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</si>
  <si>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</si>
  <si>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</si>
  <si>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</si>
  <si>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</si>
  <si>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</si>
  <si>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</si>
  <si>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</si>
  <si>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</si>
  <si>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</si>
  <si>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</si>
  <si>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</si>
  <si>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</si>
  <si>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</si>
  <si>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</si>
  <si>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</si>
  <si>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</si>
  <si>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</si>
  <si>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</si>
  <si>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</si>
  <si>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</si>
  <si>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</si>
  <si>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</si>
  <si>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</si>
  <si>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</si>
  <si>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</si>
  <si>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</si>
  <si>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</si>
  <si>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</si>
  <si>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</si>
  <si>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</si>
  <si>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</si>
  <si>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</si>
  <si>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</si>
  <si>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</si>
  <si>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</si>
  <si>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</si>
  <si>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</si>
  <si>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</si>
  <si>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</si>
  <si>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</si>
  <si>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</si>
  <si>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</si>
  <si>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</si>
  <si>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</si>
  <si>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</si>
  <si>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</si>
  <si>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</si>
  <si>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</si>
  <si>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</si>
  <si>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</si>
  <si>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</si>
  <si>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</si>
  <si>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</si>
  <si>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</si>
  <si>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</si>
  <si>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</si>
  <si>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</si>
  <si>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</si>
  <si>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</si>
  <si>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</si>
  <si>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</si>
  <si>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</si>
  <si>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</si>
  <si>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</si>
  <si>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</si>
  <si>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</si>
  <si>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</si>
  <si>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</si>
  <si>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</si>
  <si>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</si>
  <si>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</si>
  <si>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</si>
  <si>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</si>
  <si>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</si>
  <si>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</si>
  <si>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</si>
  <si>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</si>
  <si>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</si>
  <si>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</si>
  <si>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</si>
  <si>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</si>
  <si>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</si>
  <si>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</si>
  <si>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</si>
  <si>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</si>
  <si>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</si>
  <si>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</si>
  <si>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</si>
  <si>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</si>
  <si>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</si>
  <si>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</si>
  <si>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</si>
  <si>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</si>
  <si>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</si>
  <si>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</si>
  <si>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</si>
  <si>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</si>
  <si>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</si>
  <si>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</si>
  <si>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</si>
  <si>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</si>
  <si>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</si>
  <si>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</si>
  <si>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</si>
  <si>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</si>
  <si>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</si>
  <si>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</si>
  <si>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</si>
  <si>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</si>
  <si>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</si>
  <si>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</si>
  <si>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</si>
  <si>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</si>
  <si>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</si>
  <si>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</si>
  <si>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</si>
  <si>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</si>
  <si>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</si>
  <si>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</si>
  <si>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</si>
  <si>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</si>
  <si>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</si>
  <si>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</si>
  <si>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</si>
  <si>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</si>
  <si>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</si>
  <si>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</si>
  <si>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</si>
  <si>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</si>
  <si>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</si>
  <si>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</si>
  <si>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</si>
  <si>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</si>
  <si>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</si>
  <si>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</si>
  <si>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</si>
  <si>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</si>
  <si>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</si>
  <si>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</si>
  <si>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</si>
  <si>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</si>
  <si>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</si>
  <si>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</si>
  <si>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</si>
  <si>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</si>
  <si>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</si>
  <si>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</si>
  <si>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</si>
  <si>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</si>
  <si>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</si>
  <si>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</si>
  <si>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</si>
  <si>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</si>
  <si>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</si>
  <si>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</si>
  <si>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</si>
  <si>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</si>
  <si>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</si>
  <si>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</si>
  <si>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</si>
  <si>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</si>
  <si>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</si>
  <si>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</si>
  <si>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</si>
  <si>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</si>
  <si>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</si>
  <si>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</si>
  <si>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</si>
  <si>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</si>
  <si>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</si>
  <si>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</si>
  <si>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</si>
  <si>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</si>
  <si>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</si>
  <si>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</si>
  <si>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</si>
  <si>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</si>
  <si>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</si>
  <si>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</si>
  <si>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</si>
  <si>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</si>
  <si>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</si>
  <si>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</si>
  <si>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</si>
  <si>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</si>
  <si>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</si>
  <si>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</si>
  <si>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</si>
  <si>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</si>
  <si>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</si>
  <si>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</si>
  <si>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</si>
  <si>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</si>
  <si>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</si>
  <si>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</si>
  <si>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</si>
  <si>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</si>
  <si>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</si>
  <si>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</si>
  <si>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</si>
  <si>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</si>
  <si>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</si>
  <si>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</si>
  <si>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</si>
  <si>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</si>
  <si>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</si>
  <si>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</si>
  <si>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</si>
  <si>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</si>
  <si>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</si>
  <si>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</si>
  <si>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</si>
  <si>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</si>
  <si>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</si>
  <si>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</si>
  <si>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</si>
  <si>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</si>
  <si>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</si>
  <si>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</si>
  <si>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</si>
  <si>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</si>
  <si>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</si>
  <si>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</si>
  <si>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</si>
  <si>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</si>
  <si>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</si>
  <si>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</si>
  <si>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</si>
  <si>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</si>
  <si>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</si>
  <si>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</si>
  <si>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</si>
  <si>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</si>
  <si>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</si>
  <si>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</si>
  <si>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</si>
  <si>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</si>
  <si>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</si>
  <si>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</si>
  <si>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</si>
  <si>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</si>
  <si>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</si>
  <si>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</si>
  <si>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</si>
  <si>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</si>
  <si>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</si>
  <si>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</si>
  <si>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</si>
  <si>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</si>
  <si>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</si>
  <si>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</si>
  <si>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</si>
  <si>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</si>
  <si>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</si>
  <si>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</si>
  <si>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</si>
  <si>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</si>
  <si>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</si>
  <si>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</si>
  <si>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</si>
  <si>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</si>
  <si>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</si>
  <si>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</si>
  <si>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</si>
  <si>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</si>
  <si>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</si>
  <si>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</si>
  <si>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</si>
  <si>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</si>
  <si>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</si>
  <si>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</si>
  <si>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</si>
  <si>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</si>
  <si>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</si>
  <si>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</si>
  <si>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</si>
  <si>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</si>
  <si>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</si>
  <si>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</si>
  <si>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</si>
  <si>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</si>
  <si>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</si>
  <si>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</si>
  <si>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</si>
  <si>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</si>
  <si>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</si>
  <si>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</si>
  <si>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</si>
  <si>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</si>
  <si>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</si>
  <si>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</si>
  <si>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</si>
  <si>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</si>
  <si>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</si>
  <si>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</si>
  <si>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</si>
  <si>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</si>
  <si>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</si>
  <si>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</si>
  <si>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</si>
  <si>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</si>
  <si>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</si>
  <si>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</si>
  <si>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</si>
  <si>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</si>
  <si>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</si>
  <si>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</si>
  <si>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</si>
  <si>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</si>
  <si>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</si>
  <si>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</si>
  <si>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</si>
  <si>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</si>
  <si>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</si>
  <si>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</si>
  <si>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</si>
  <si>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</si>
  <si>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</si>
  <si>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</si>
  <si>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</si>
  <si>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</si>
  <si>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</si>
  <si>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</si>
  <si>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</si>
  <si>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</si>
  <si>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</si>
  <si>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</si>
  <si>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</si>
  <si>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</si>
  <si>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</si>
  <si>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</si>
  <si>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</si>
  <si>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</si>
  <si>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</si>
  <si>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</si>
  <si>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</si>
  <si>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</si>
  <si>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</si>
  <si>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</si>
  <si>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</si>
  <si>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</si>
  <si>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</si>
  <si>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</si>
  <si>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</si>
  <si>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</si>
  <si>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</si>
  <si>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</si>
  <si>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</si>
  <si>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</si>
  <si>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</si>
  <si>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</si>
  <si>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</si>
  <si>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</si>
  <si>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</si>
  <si>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</si>
  <si>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</si>
  <si>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</si>
  <si>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</si>
  <si>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</si>
  <si>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</si>
  <si>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</si>
  <si>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</si>
  <si>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</si>
  <si>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</si>
  <si>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</si>
  <si>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</si>
  <si>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</si>
  <si>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</si>
  <si>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</si>
  <si>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</si>
  <si>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</si>
  <si>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</si>
  <si>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</si>
  <si>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</si>
  <si>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</si>
  <si>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</si>
  <si>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</si>
  <si>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</si>
  <si>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</si>
  <si>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</si>
  <si>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</si>
  <si>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</si>
  <si>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</si>
  <si>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</si>
  <si>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</si>
  <si>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</si>
  <si>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</si>
  <si>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</si>
  <si>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</si>
  <si>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</si>
  <si>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</si>
  <si>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</si>
  <si>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</si>
  <si>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</si>
  <si>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</si>
  <si>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</si>
  <si>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</si>
  <si>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</si>
  <si>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</si>
  <si>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</si>
  <si>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</si>
  <si>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</si>
  <si>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</si>
  <si>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</si>
  <si>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</si>
  <si>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</si>
  <si>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</si>
  <si>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</si>
  <si>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</si>
  <si>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</si>
  <si>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</si>
  <si>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</si>
  <si>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</si>
  <si>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</si>
  <si>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</si>
  <si>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</si>
  <si>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</si>
  <si>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</si>
  <si>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</si>
  <si>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</si>
  <si>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</si>
  <si>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</si>
  <si>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</si>
  <si>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</si>
  <si>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</si>
  <si>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</si>
  <si>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</si>
  <si>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</si>
  <si>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</si>
  <si>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</si>
  <si>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</si>
  <si>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</si>
  <si>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</si>
  <si>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</si>
  <si>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</si>
  <si>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</si>
  <si>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</si>
  <si>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</si>
  <si>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</si>
  <si>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</si>
  <si>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</si>
  <si>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</si>
  <si>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</si>
  <si>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</si>
  <si>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</si>
  <si>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</si>
  <si>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</si>
  <si>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</si>
  <si>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</si>
  <si>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</si>
  <si>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</si>
  <si>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</si>
  <si>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</si>
  <si>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</si>
  <si>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</si>
  <si>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</si>
  <si>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</si>
  <si>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</si>
  <si>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</si>
  <si>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</si>
  <si>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</si>
  <si>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</si>
  <si>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</si>
  <si>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</si>
  <si>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</si>
  <si>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</si>
  <si>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</si>
  <si>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</si>
  <si>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</si>
  <si>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</si>
  <si>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</si>
  <si>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</si>
  <si>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</si>
  <si>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</si>
  <si>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</si>
  <si>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</si>
  <si>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</si>
  <si>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</si>
  <si>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</si>
  <si>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</si>
  <si>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</si>
  <si>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</si>
  <si>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</si>
  <si>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</si>
  <si>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</si>
  <si>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</si>
  <si>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</si>
  <si>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</si>
  <si>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</si>
  <si>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</si>
  <si>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</si>
  <si>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</si>
  <si>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</si>
  <si>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</si>
  <si>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</si>
  <si>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</si>
  <si>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</si>
  <si>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</si>
  <si>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</si>
  <si>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</si>
  <si>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</si>
  <si>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</si>
  <si>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</si>
  <si>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</si>
  <si>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</si>
  <si>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</si>
  <si>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</si>
  <si>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</si>
  <si>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</si>
  <si>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</si>
  <si>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</si>
  <si>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</si>
  <si>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</si>
  <si>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</si>
  <si>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</si>
  <si>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</si>
  <si>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</si>
  <si>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</si>
  <si>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</si>
  <si>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</si>
  <si>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</si>
  <si>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</si>
  <si>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</si>
  <si>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</si>
  <si>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</si>
  <si>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</si>
  <si>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</si>
  <si>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</si>
  <si>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</si>
  <si>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</si>
  <si>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</si>
  <si>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</si>
  <si>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</si>
  <si>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</si>
  <si>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</si>
  <si>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</si>
  <si>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</si>
  <si>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</si>
  <si>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</si>
  <si>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</si>
  <si>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</si>
  <si>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</si>
  <si>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</si>
  <si>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</si>
  <si>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</si>
  <si>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</si>
  <si>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</si>
  <si>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</si>
  <si>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</si>
  <si>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</si>
  <si>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</si>
  <si>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</si>
  <si>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</si>
  <si>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</si>
  <si>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</si>
  <si>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</si>
  <si>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</si>
  <si>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</si>
  <si>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</si>
  <si>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</si>
  <si>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</si>
  <si>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</si>
  <si>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</si>
  <si>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</si>
  <si>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</si>
  <si>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</si>
  <si>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</si>
  <si>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</si>
  <si>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</si>
  <si>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</si>
  <si>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</si>
  <si>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</si>
  <si>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</si>
  <si>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</si>
  <si>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</si>
  <si>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</si>
  <si>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</si>
  <si>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</si>
  <si>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</si>
  <si>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</si>
  <si>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</si>
  <si>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</si>
  <si>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</si>
  <si>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</si>
  <si>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</si>
  <si>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</si>
  <si>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</si>
  <si>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</si>
  <si>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</si>
  <si>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</si>
  <si>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</si>
  <si>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</si>
  <si>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</si>
  <si>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</si>
  <si>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</si>
  <si>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</si>
  <si>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</si>
  <si>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</si>
  <si>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</si>
  <si>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</si>
  <si>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</si>
  <si>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</si>
  <si>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</si>
  <si>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</si>
  <si>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</si>
  <si>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</si>
  <si>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</si>
  <si>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</si>
  <si>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</si>
  <si>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</si>
  <si>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</si>
  <si>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</si>
  <si>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</si>
  <si>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</si>
  <si>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</si>
  <si>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</si>
  <si>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</si>
  <si>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</si>
  <si>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</si>
  <si>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</si>
  <si>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</si>
  <si>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</si>
  <si>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</si>
  <si>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</si>
  <si>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</si>
  <si>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</si>
  <si>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</si>
  <si>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</si>
  <si>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</si>
  <si>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</si>
  <si>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</si>
  <si>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</si>
  <si>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</si>
  <si>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</si>
  <si>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</si>
  <si>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</si>
  <si>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</si>
  <si>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</si>
  <si>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</si>
  <si>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</si>
  <si>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</si>
  <si>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</si>
  <si>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</si>
  <si>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</si>
  <si>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</si>
  <si>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</si>
  <si>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</si>
  <si>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</si>
  <si>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</si>
  <si>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</si>
  <si>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</si>
  <si>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</si>
  <si>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</si>
  <si>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</si>
  <si>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</si>
  <si>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</si>
  <si>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</si>
  <si>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</si>
  <si>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</si>
  <si>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</si>
  <si>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</si>
  <si>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</si>
  <si>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</si>
  <si>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</si>
  <si>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</si>
  <si>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</si>
  <si>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</si>
  <si>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</si>
  <si>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</si>
  <si>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</si>
  <si>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</si>
  <si>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</si>
  <si>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</si>
  <si>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</si>
  <si>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</si>
  <si>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</si>
  <si>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</si>
  <si>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</si>
  <si>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</si>
  <si>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</si>
  <si>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</si>
  <si>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</si>
  <si>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</si>
  <si>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</si>
  <si>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</si>
  <si>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</si>
  <si>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</si>
  <si>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</si>
  <si>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</si>
  <si>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</si>
  <si>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</si>
  <si>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</si>
  <si>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</si>
  <si>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</si>
  <si>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</si>
  <si>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</si>
  <si>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</si>
  <si>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</si>
  <si>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</si>
  <si>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</si>
  <si>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</si>
  <si>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</si>
  <si>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</si>
  <si>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</si>
  <si>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</si>
  <si>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</si>
  <si>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</si>
  <si>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</si>
  <si>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</si>
  <si>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</si>
  <si>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</si>
  <si>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</si>
  <si>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</si>
  <si>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</si>
  <si>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</si>
  <si>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</si>
  <si>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</si>
  <si>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</si>
  <si>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</si>
  <si>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</si>
  <si>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</si>
  <si>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</si>
  <si>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</si>
  <si>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</si>
  <si>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</si>
  <si>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</si>
  <si>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</si>
  <si>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</si>
  <si>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</si>
  <si>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</si>
  <si>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</si>
  <si>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</si>
  <si>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</si>
  <si>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</si>
  <si>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</si>
  <si>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</si>
  <si>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</si>
  <si>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</si>
  <si>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</si>
  <si>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</si>
  <si>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</si>
  <si>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</si>
  <si>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</si>
  <si>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</si>
  <si>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</si>
  <si>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</si>
  <si>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</si>
  <si>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</si>
  <si>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</si>
  <si>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</si>
  <si>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</si>
  <si>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</si>
  <si>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</si>
  <si>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</si>
  <si>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</si>
  <si>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</si>
  <si>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</si>
  <si>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</si>
  <si>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</si>
  <si>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</si>
  <si>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</si>
  <si>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</si>
  <si>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</si>
  <si>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</si>
  <si>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</si>
  <si>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</si>
  <si>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</si>
  <si>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</si>
  <si>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</si>
  <si>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</si>
  <si>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</si>
  <si>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</si>
  <si>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</si>
  <si>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</si>
  <si>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</si>
  <si>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</si>
  <si>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</si>
  <si>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</si>
  <si>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</si>
  <si>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</si>
  <si>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</si>
  <si>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</si>
  <si>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</si>
  <si>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</si>
  <si>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</si>
  <si>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</si>
  <si>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</si>
  <si>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</si>
  <si>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</si>
  <si>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</si>
  <si>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</si>
  <si>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</si>
  <si>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</si>
  <si>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</si>
  <si>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</si>
  <si>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</si>
  <si>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</si>
  <si>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</si>
  <si>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</si>
  <si>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</si>
  <si>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</si>
  <si>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</si>
  <si>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</si>
  <si>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</si>
  <si>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</si>
  <si>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</si>
  <si>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</si>
  <si>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</si>
  <si>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</si>
  <si>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</si>
  <si>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</si>
  <si>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</si>
  <si>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</si>
  <si>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</si>
  <si>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</si>
  <si>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</si>
  <si>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</si>
  <si>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</si>
  <si>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</si>
  <si>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</si>
  <si>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</si>
  <si>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</si>
  <si>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</si>
  <si>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</si>
  <si>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</si>
  <si>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</si>
  <si>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</si>
  <si>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</si>
  <si>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</si>
  <si>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</si>
  <si>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</si>
  <si>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</si>
  <si>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</si>
  <si>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</si>
  <si>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</si>
  <si>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</si>
  <si>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</si>
  <si>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</si>
  <si>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</si>
  <si>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</si>
  <si>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</si>
  <si>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</si>
  <si>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</si>
  <si>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</si>
  <si>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</si>
  <si>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</si>
  <si>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</si>
  <si>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</si>
  <si>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</si>
  <si>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</si>
  <si>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</si>
  <si>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</si>
  <si>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</si>
  <si>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</si>
  <si>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</si>
  <si>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</si>
  <si>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</si>
  <si>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</si>
  <si>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</si>
  <si>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</si>
  <si>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</si>
  <si>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</si>
  <si>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</si>
  <si>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</si>
  <si>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</si>
  <si>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</si>
  <si>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</si>
  <si>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</si>
  <si>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</si>
  <si>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</si>
  <si>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</si>
  <si>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</si>
  <si>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</si>
  <si>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</si>
  <si>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</si>
  <si>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</si>
  <si>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</si>
  <si>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</si>
  <si>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</si>
  <si>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</si>
  <si>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</si>
  <si>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</si>
  <si>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</si>
  <si>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</si>
  <si>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</si>
  <si>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</si>
  <si>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</si>
  <si>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</si>
  <si>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</si>
  <si>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</si>
  <si>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</si>
  <si>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</si>
  <si>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</si>
  <si>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</si>
  <si>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</si>
  <si>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</si>
  <si>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</si>
  <si>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</si>
  <si>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</si>
  <si>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</si>
  <si>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</si>
  <si>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</si>
  <si>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</si>
  <si>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</si>
  <si>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</si>
  <si>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</si>
  <si>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</si>
  <si>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</si>
  <si>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</si>
  <si>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</si>
  <si>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</si>
  <si>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</si>
  <si>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</si>
  <si>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</si>
  <si>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</si>
  <si>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</si>
  <si>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</si>
  <si>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</si>
  <si>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</si>
  <si>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</si>
  <si>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</si>
  <si>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</si>
  <si>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</si>
  <si>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</si>
  <si>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</si>
  <si>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</si>
  <si>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</si>
  <si>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</si>
  <si>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</si>
  <si>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</si>
  <si>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</si>
  <si>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</si>
  <si>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</si>
  <si>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</si>
  <si>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</si>
  <si>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</si>
  <si>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</si>
  <si>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</si>
  <si>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</si>
  <si>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</si>
  <si>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</si>
  <si>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</si>
  <si>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</si>
  <si>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</si>
  <si>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</si>
  <si>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</si>
  <si>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</si>
  <si>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</si>
  <si>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</si>
  <si>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</si>
  <si>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</si>
  <si>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</si>
  <si>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</si>
  <si>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</si>
  <si>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</si>
  <si>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</si>
  <si>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</si>
  <si>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</si>
  <si>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</si>
  <si>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</si>
  <si>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</si>
  <si>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</si>
  <si>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</si>
  <si>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</si>
  <si>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</si>
  <si>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</si>
  <si>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</si>
  <si>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</si>
  <si>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</si>
  <si>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</si>
  <si>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</si>
  <si>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</si>
  <si>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</si>
  <si>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</si>
  <si>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</si>
  <si>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</si>
  <si>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</si>
  <si>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</si>
  <si>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</si>
  <si>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</si>
  <si>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</si>
  <si>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</si>
  <si>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</si>
  <si>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</si>
  <si>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</si>
  <si>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</si>
  <si>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</si>
  <si>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</si>
  <si>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</si>
  <si>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</si>
  <si>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</si>
  <si>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</si>
  <si>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</si>
  <si>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</si>
  <si>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</si>
  <si>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</si>
  <si>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</si>
  <si>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</si>
  <si>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</si>
  <si>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</si>
  <si>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</si>
  <si>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</si>
  <si>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</si>
  <si>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</si>
  <si>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</si>
  <si>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</si>
  <si>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</si>
  <si>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</si>
  <si>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</si>
  <si>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</si>
  <si>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</si>
  <si>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</si>
  <si>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</si>
  <si>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</si>
  <si>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</si>
  <si>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</si>
  <si>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</si>
  <si>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</si>
  <si>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</si>
  <si>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</si>
  <si>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</si>
  <si>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</si>
  <si>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</si>
  <si>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</si>
  <si>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</si>
  <si>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</si>
  <si>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</si>
  <si>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</si>
  <si>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</si>
  <si>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</si>
  <si>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</si>
  <si>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</si>
  <si>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</si>
  <si>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</si>
  <si>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</si>
  <si>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</si>
  <si>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</si>
  <si>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</si>
  <si>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</si>
  <si>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</si>
  <si>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</si>
  <si>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</si>
  <si>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</si>
  <si>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</si>
  <si>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</si>
  <si>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</si>
  <si>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</si>
  <si>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</si>
  <si>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</si>
  <si>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</si>
  <si>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</si>
  <si>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</si>
  <si>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</si>
  <si>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</si>
  <si>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</si>
  <si>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</si>
  <si>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</si>
  <si>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</si>
  <si>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</si>
  <si>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</si>
  <si>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</si>
  <si>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</si>
  <si>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</si>
  <si>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</si>
  <si>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</si>
  <si>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</si>
  <si>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</si>
  <si>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</si>
  <si>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</si>
  <si>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</si>
  <si>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</si>
  <si>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</si>
  <si>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</si>
  <si>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</si>
  <si>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</si>
  <si>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</si>
  <si>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</si>
  <si>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</si>
  <si>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</si>
  <si>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</si>
  <si>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</si>
  <si>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</si>
  <si>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</si>
  <si>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</si>
  <si>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</si>
  <si>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</si>
  <si>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</si>
  <si>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</si>
  <si>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</si>
  <si>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</si>
  <si>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</si>
  <si>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</si>
  <si>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</si>
  <si>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</si>
  <si>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</si>
  <si>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</si>
  <si>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</si>
  <si>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</si>
  <si>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</si>
  <si>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</si>
  <si>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</si>
  <si>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</si>
  <si>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</si>
  <si>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</si>
  <si>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</si>
  <si>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</si>
  <si>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</si>
  <si>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</si>
  <si>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</si>
  <si>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</si>
  <si>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</si>
  <si>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</si>
  <si>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</si>
  <si>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</si>
  <si>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</si>
  <si>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</si>
  <si>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</si>
  <si>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</si>
  <si>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</si>
  <si>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</si>
  <si>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</si>
  <si>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</si>
  <si>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</si>
  <si>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</si>
  <si>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</si>
  <si>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</si>
  <si>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</si>
  <si>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</si>
  <si>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</si>
  <si>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</si>
  <si>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</si>
  <si>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</si>
  <si>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</si>
  <si>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</si>
  <si>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</si>
  <si>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</si>
  <si>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</si>
  <si>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</si>
  <si>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</si>
  <si>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</si>
  <si>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</si>
  <si>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</si>
  <si>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</si>
  <si>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</si>
  <si>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</si>
  <si>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</si>
  <si>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</si>
  <si>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</si>
  <si>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</si>
  <si>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</si>
  <si>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</si>
  <si>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</si>
  <si>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</si>
  <si>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</si>
  <si>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</si>
  <si>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</si>
  <si>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</si>
  <si>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</si>
  <si>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</si>
  <si>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</si>
  <si>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</si>
  <si>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</si>
  <si>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</si>
  <si>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</si>
  <si>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</si>
  <si>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</si>
  <si>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</si>
  <si>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</si>
  <si>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</si>
  <si>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</si>
  <si>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</si>
  <si>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</si>
  <si>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</si>
  <si>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</si>
  <si>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</si>
  <si>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</si>
  <si>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</si>
  <si>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</si>
  <si>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</si>
  <si>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</si>
  <si>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</si>
  <si>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</si>
  <si>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</si>
  <si>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</si>
  <si>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</si>
  <si>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</si>
  <si>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</si>
  <si>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</si>
  <si>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</si>
  <si>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</si>
  <si>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</si>
  <si>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</si>
  <si>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</si>
  <si>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</si>
  <si>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</si>
  <si>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</si>
  <si>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</si>
  <si>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</si>
  <si>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</si>
  <si>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</si>
  <si>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</si>
  <si>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</si>
  <si>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</si>
  <si>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</si>
  <si>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</si>
  <si>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</si>
  <si>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</si>
  <si>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</si>
  <si>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</si>
  <si>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</si>
  <si>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</si>
  <si>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</si>
  <si>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</si>
  <si>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</si>
  <si>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</si>
  <si>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</si>
  <si>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</si>
  <si>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</si>
  <si>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</si>
  <si>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</si>
  <si>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</si>
  <si>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</si>
  <si>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</si>
  <si>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</si>
  <si>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</si>
  <si>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</si>
  <si>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</si>
  <si>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</si>
  <si>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</si>
  <si>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</si>
  <si>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</si>
  <si>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</si>
  <si>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</si>
  <si>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</si>
  <si>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</si>
  <si>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</si>
  <si>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</si>
  <si>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</si>
  <si>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</si>
  <si>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</si>
  <si>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</si>
  <si>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</si>
  <si>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</si>
  <si>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</si>
  <si>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</si>
  <si>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</si>
  <si>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</si>
  <si>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</si>
  <si>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</si>
  <si>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</si>
  <si>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</si>
  <si>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</si>
  <si>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</si>
  <si>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</si>
  <si>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</si>
  <si>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</si>
  <si>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</si>
  <si>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</si>
  <si>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</si>
  <si>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</si>
  <si>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</si>
  <si>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</si>
  <si>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</si>
  <si>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</si>
  <si>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</si>
  <si>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</si>
  <si>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</si>
  <si>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</si>
  <si>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</si>
  <si>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</si>
  <si>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</si>
  <si>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</si>
  <si>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</si>
  <si>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</si>
  <si>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</si>
  <si>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</si>
  <si>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</si>
  <si>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</si>
  <si>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</si>
  <si>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</si>
  <si>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</si>
  <si>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</si>
  <si>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</si>
  <si>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</si>
  <si>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</si>
  <si>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</si>
  <si>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</si>
  <si>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</si>
  <si>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</si>
  <si>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</si>
  <si>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</si>
  <si>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</si>
  <si>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</si>
  <si>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</si>
  <si>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</si>
  <si>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</si>
  <si>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</si>
  <si>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</si>
  <si>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</si>
  <si>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</si>
  <si>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</si>
  <si>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</si>
  <si>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</si>
  <si>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</si>
  <si>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</si>
  <si>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</si>
  <si>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</si>
  <si>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</si>
  <si>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</si>
  <si>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</si>
  <si>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</si>
  <si>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</si>
  <si>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</si>
  <si>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</si>
  <si>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</si>
  <si>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</si>
  <si>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</si>
  <si>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</si>
  <si>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</si>
  <si>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</si>
  <si>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</si>
  <si>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</si>
  <si>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</si>
  <si>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</si>
  <si>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</si>
  <si>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</si>
  <si>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</si>
  <si>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</si>
  <si>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</si>
  <si>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</si>
  <si>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</si>
  <si>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</si>
  <si>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</si>
  <si>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</si>
  <si>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</si>
  <si>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</si>
  <si>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</si>
  <si>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</si>
  <si>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</si>
  <si>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</si>
  <si>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</si>
  <si>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</si>
  <si>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</si>
  <si>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</si>
  <si>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</si>
  <si>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</si>
  <si>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</si>
  <si>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</si>
  <si>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</si>
  <si>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</si>
  <si>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</si>
  <si>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</si>
  <si>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</si>
  <si>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</si>
  <si>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</si>
  <si>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</si>
  <si>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</si>
  <si>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</si>
  <si>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</si>
  <si>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</si>
  <si>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</si>
  <si>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</si>
  <si>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</si>
  <si>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</si>
  <si>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</si>
  <si>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</si>
  <si>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</si>
  <si>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</si>
  <si>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</si>
  <si>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</si>
  <si>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</si>
  <si>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</si>
  <si>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</si>
  <si>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</si>
  <si>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</si>
  <si>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</si>
  <si>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</si>
  <si>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</si>
  <si>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</si>
  <si>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</si>
  <si>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</si>
  <si>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</si>
  <si>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</si>
  <si>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</si>
  <si>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</si>
  <si>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</si>
  <si>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</si>
  <si>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</si>
  <si>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</si>
  <si>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</si>
  <si>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</si>
  <si>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</si>
  <si>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</si>
  <si>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</si>
  <si>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</si>
  <si>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</si>
  <si>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</si>
  <si>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</si>
  <si>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</si>
  <si>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</si>
  <si>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</si>
  <si>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</si>
  <si>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</si>
  <si>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</si>
  <si>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</si>
  <si>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</si>
  <si>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</si>
  <si>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</si>
  <si>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</si>
  <si>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</si>
  <si>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</si>
  <si>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</si>
  <si>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</si>
  <si>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</si>
  <si>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</si>
  <si>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</si>
  <si>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</si>
  <si>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</si>
  <si>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</si>
  <si>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</si>
  <si>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</si>
  <si>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</si>
  <si>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</si>
  <si>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</si>
  <si>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</si>
  <si>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</si>
  <si>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</si>
  <si>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</si>
  <si>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</si>
  <si>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</si>
  <si>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</si>
  <si>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</si>
  <si>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</si>
  <si>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</si>
  <si>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</si>
  <si>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</si>
  <si>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</si>
  <si>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</si>
  <si>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</si>
  <si>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</si>
  <si>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</si>
  <si>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</si>
  <si>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</si>
  <si>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</si>
  <si>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</si>
  <si>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</si>
  <si>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</si>
  <si>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</si>
  <si>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</si>
  <si>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</si>
  <si>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</si>
  <si>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</si>
  <si>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</si>
  <si>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</si>
  <si>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</si>
  <si>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</si>
  <si>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</si>
  <si>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</si>
  <si>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</si>
  <si>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</si>
  <si>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</si>
  <si>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</si>
  <si>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</si>
  <si>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</si>
  <si>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</si>
  <si>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</si>
  <si>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</si>
  <si>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</si>
  <si>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</si>
  <si>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</si>
  <si>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</si>
  <si>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</si>
  <si>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</si>
  <si>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</si>
  <si>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</si>
  <si>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</si>
  <si>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</si>
  <si>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</si>
  <si>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</si>
  <si>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</si>
  <si>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</si>
  <si>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</si>
  <si>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</si>
  <si>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</si>
  <si>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</si>
  <si>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</si>
  <si>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</si>
  <si>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</si>
  <si>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</si>
  <si>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</si>
  <si>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</si>
  <si>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</si>
  <si>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</si>
  <si>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</si>
  <si>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</si>
  <si>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</si>
  <si>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</si>
  <si>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</si>
  <si>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</si>
  <si>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</si>
  <si>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</si>
  <si>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</si>
  <si>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</si>
  <si>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</si>
  <si>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</si>
  <si>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</si>
  <si>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</si>
  <si>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</si>
  <si>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</si>
  <si>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</si>
  <si>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</si>
  <si>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</si>
  <si>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</si>
  <si>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</si>
  <si>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</si>
  <si>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</si>
  <si>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</si>
  <si>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</si>
  <si>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</si>
  <si>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</si>
  <si>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</si>
  <si>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</si>
  <si>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</si>
  <si>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</si>
  <si>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</si>
  <si>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</si>
  <si>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</si>
  <si>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</si>
  <si>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</si>
  <si>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</si>
  <si>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</si>
  <si>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</si>
  <si>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</si>
  <si>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</si>
  <si>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</si>
  <si>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</si>
  <si>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</si>
  <si>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</si>
  <si>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</si>
  <si>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</si>
  <si>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</si>
  <si>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</si>
  <si>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</si>
  <si>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</si>
  <si>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</si>
  <si>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</si>
  <si>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</si>
  <si>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</si>
  <si>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</si>
  <si>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</si>
  <si>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</si>
  <si>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</si>
  <si>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</si>
  <si>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</si>
  <si>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</si>
  <si>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</si>
  <si>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</si>
  <si>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</si>
  <si>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</si>
  <si>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</si>
  <si>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</si>
  <si>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</si>
  <si>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</si>
  <si>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</si>
  <si>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</si>
  <si>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</si>
  <si>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</si>
  <si>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</si>
  <si>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</si>
  <si>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</si>
  <si>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</si>
  <si>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</si>
  <si>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</si>
  <si>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</si>
  <si>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</si>
  <si>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</si>
  <si>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</si>
  <si>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</si>
  <si>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</si>
  <si>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</si>
  <si>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</si>
  <si>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</si>
  <si>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</si>
  <si>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</si>
  <si>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</si>
  <si>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</si>
  <si>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</si>
  <si>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</si>
  <si>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</si>
  <si>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</si>
  <si>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</si>
  <si>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</si>
  <si>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</si>
  <si>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</si>
  <si>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</si>
  <si>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</si>
  <si>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</si>
  <si>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</si>
  <si>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</si>
  <si>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</si>
  <si>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</si>
  <si>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</si>
  <si>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</si>
  <si>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</si>
  <si>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</si>
  <si>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</si>
  <si>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</si>
  <si>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</si>
  <si>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</si>
  <si>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</si>
  <si>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</si>
  <si>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</si>
  <si>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</si>
  <si>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</si>
  <si>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</si>
  <si>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</si>
  <si>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</si>
  <si>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</si>
  <si>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</si>
  <si>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</si>
  <si>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</si>
  <si>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</si>
  <si>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</si>
  <si>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</si>
  <si>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</si>
  <si>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</si>
  <si>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</si>
  <si>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</si>
  <si>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</si>
  <si>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</si>
  <si>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</si>
  <si>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</si>
  <si>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</si>
  <si>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</si>
  <si>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</si>
  <si>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</si>
  <si>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</si>
  <si>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</si>
  <si>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</si>
  <si>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</si>
  <si>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</si>
  <si>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</si>
  <si>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</si>
  <si>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</si>
  <si>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</si>
  <si>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</si>
  <si>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</si>
  <si>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</si>
  <si>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</si>
  <si>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</si>
  <si>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</si>
  <si>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</si>
  <si>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</si>
  <si>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</si>
  <si>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</si>
  <si>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</si>
  <si>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</si>
  <si>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</si>
  <si>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</si>
  <si>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</si>
  <si>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</si>
  <si>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</si>
  <si>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</si>
  <si>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</si>
  <si>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</si>
  <si>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</si>
  <si>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</si>
  <si>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</si>
  <si>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</si>
  <si>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</si>
  <si>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</si>
  <si>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</si>
  <si>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</si>
  <si>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</si>
  <si>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</si>
  <si>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</si>
  <si>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</si>
  <si>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</si>
  <si>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</si>
  <si>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</si>
  <si>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</si>
  <si>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</si>
  <si>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</si>
  <si>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</si>
  <si>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</si>
  <si>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</si>
  <si>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</si>
  <si>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</si>
  <si>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</si>
  <si>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</si>
  <si>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</si>
  <si>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</si>
  <si>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</si>
  <si>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</si>
  <si>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</si>
  <si>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</si>
  <si>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</si>
  <si>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</si>
  <si>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</si>
  <si>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</si>
  <si>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</si>
  <si>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</si>
  <si>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</si>
  <si>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</si>
  <si>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</si>
  <si>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</si>
  <si>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</si>
  <si>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</si>
  <si>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</si>
  <si>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</si>
  <si>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</si>
  <si>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</si>
  <si>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</si>
  <si>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</si>
  <si>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</si>
  <si>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</si>
  <si>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</si>
  <si>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</si>
  <si>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</si>
  <si>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</si>
  <si>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</si>
  <si>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</si>
  <si>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</si>
  <si>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</si>
  <si>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</si>
  <si>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</si>
  <si>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</si>
  <si>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</si>
  <si>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</si>
  <si>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</si>
  <si>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</si>
  <si>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</si>
  <si>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</si>
  <si>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</si>
  <si>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</si>
  <si>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</si>
  <si>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</si>
  <si>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</si>
  <si>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</si>
  <si>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</si>
  <si>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</si>
  <si>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</si>
  <si>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</si>
  <si>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</si>
  <si>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</si>
  <si>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</si>
  <si>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</si>
  <si>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</si>
  <si>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</si>
  <si>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</si>
  <si>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</si>
  <si>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</si>
  <si>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</si>
  <si>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</si>
  <si>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</si>
  <si>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</si>
  <si>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</si>
  <si>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</si>
  <si>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</si>
  <si>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</si>
  <si>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</si>
  <si>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</si>
  <si>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</si>
  <si>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</si>
  <si>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</si>
  <si>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</si>
  <si>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</si>
  <si>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</si>
  <si>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</si>
  <si>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</si>
  <si>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</si>
  <si>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</si>
  <si>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</si>
  <si>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</si>
  <si>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</si>
  <si>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</si>
  <si>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</si>
  <si>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</si>
  <si>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</si>
  <si>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</si>
  <si>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</si>
  <si>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</si>
  <si>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</si>
  <si>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</si>
  <si>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</si>
  <si>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</si>
  <si>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</si>
  <si>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</si>
  <si>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</si>
  <si>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</si>
  <si>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</si>
  <si>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</si>
  <si>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</si>
  <si>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</si>
  <si>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</si>
  <si>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</si>
  <si>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</si>
  <si>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</si>
  <si>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</si>
  <si>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</si>
  <si>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</si>
  <si>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</si>
  <si>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</si>
  <si>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</si>
  <si>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</si>
  <si>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</si>
  <si>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</si>
  <si>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</si>
  <si>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</si>
  <si>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</si>
  <si>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</si>
  <si>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</si>
  <si>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</si>
  <si>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</si>
  <si>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</si>
  <si>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</si>
  <si>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</si>
  <si>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</si>
  <si>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</si>
  <si>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</si>
  <si>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</si>
  <si>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</si>
  <si>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</si>
  <si>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</si>
  <si>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</si>
  <si>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</si>
  <si>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</si>
  <si>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</si>
  <si>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</si>
  <si>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</si>
  <si>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</si>
  <si>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</si>
  <si>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</si>
  <si>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</si>
  <si>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</si>
  <si>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</si>
  <si>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</si>
  <si>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</si>
  <si>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</si>
  <si>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</si>
  <si>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</si>
  <si>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</si>
  <si>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</si>
  <si>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</si>
  <si>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</si>
  <si>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</si>
  <si>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</si>
  <si>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</si>
  <si>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</si>
  <si>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</si>
  <si>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</si>
  <si>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</si>
  <si>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</si>
  <si>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</si>
  <si>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</si>
  <si>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</si>
  <si>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</si>
  <si>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</si>
  <si>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</si>
  <si>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</si>
  <si>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</si>
  <si>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</si>
  <si>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</si>
  <si>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</si>
  <si>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</si>
  <si>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</si>
  <si>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</si>
  <si>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</si>
  <si>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</si>
  <si>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</si>
  <si>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</si>
  <si>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</si>
  <si>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</si>
  <si>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</si>
  <si>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</si>
  <si>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</si>
  <si>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</si>
  <si>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</si>
  <si>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</si>
  <si>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</si>
  <si>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</si>
  <si>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</si>
  <si>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</si>
  <si>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</si>
  <si>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</si>
  <si>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</si>
  <si>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</si>
  <si>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</si>
  <si>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</si>
  <si>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</si>
  <si>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</si>
  <si>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</si>
  <si>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</si>
  <si>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</si>
  <si>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</si>
  <si>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</si>
  <si>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</si>
  <si>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</si>
  <si>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</si>
  <si>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</si>
  <si>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</si>
  <si>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</si>
  <si>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</si>
  <si>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</si>
  <si>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</si>
  <si>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</si>
  <si>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</si>
  <si>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</si>
  <si>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</si>
  <si>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</si>
  <si>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</si>
  <si>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</si>
  <si>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</si>
  <si>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</si>
  <si>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</si>
  <si>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</si>
  <si>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</si>
  <si>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</si>
  <si>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</si>
  <si>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</si>
  <si>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</si>
  <si>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</si>
  <si>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</si>
  <si>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</si>
  <si>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</si>
  <si>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</si>
  <si>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</si>
  <si>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</si>
  <si>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</si>
  <si>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</si>
  <si>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</si>
  <si>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</si>
  <si>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</si>
  <si>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</si>
  <si>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</si>
  <si>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</si>
  <si>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</si>
  <si>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</si>
  <si>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</si>
  <si>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</si>
  <si>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</si>
  <si>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</si>
  <si>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</si>
  <si>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</si>
  <si>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</si>
  <si>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</si>
  <si>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</si>
  <si>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</si>
  <si>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</si>
  <si>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</si>
  <si>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</si>
  <si>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</si>
  <si>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</si>
  <si>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</si>
  <si>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</si>
  <si>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</si>
  <si>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</si>
  <si>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</si>
  <si>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</si>
  <si>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</si>
  <si>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</si>
  <si>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</si>
  <si>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</si>
  <si>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</si>
  <si>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</si>
  <si>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</si>
  <si>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</si>
  <si>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</si>
  <si>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</si>
  <si>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</si>
  <si>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</si>
  <si>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</si>
  <si>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</si>
  <si>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</si>
  <si>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</si>
  <si>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</si>
  <si>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</si>
  <si>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</si>
  <si>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</si>
  <si>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</si>
  <si>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</si>
  <si>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</si>
  <si>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</si>
  <si>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</si>
  <si>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</si>
  <si>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</si>
  <si>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</si>
  <si>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</si>
  <si>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</si>
  <si>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</si>
  <si>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</si>
  <si>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</si>
  <si>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</si>
  <si>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</si>
  <si>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</si>
  <si>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</si>
  <si>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</si>
  <si>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</si>
  <si>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</si>
  <si>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</si>
  <si>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</si>
  <si>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</si>
  <si>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</si>
  <si>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</si>
  <si>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</si>
  <si>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</si>
  <si>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</si>
  <si>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</si>
  <si>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</si>
  <si>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</si>
  <si>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</si>
  <si>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</si>
  <si>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</si>
  <si>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</si>
  <si>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</si>
  <si>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</si>
  <si>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</si>
  <si>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</si>
  <si>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</si>
  <si>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</si>
  <si>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</si>
  <si>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</si>
  <si>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</si>
  <si>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</si>
  <si>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</si>
  <si>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</si>
  <si>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</si>
  <si>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</si>
  <si>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</si>
  <si>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</si>
  <si>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</si>
  <si>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</si>
  <si>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</si>
  <si>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</si>
  <si>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</si>
  <si>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</si>
  <si>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</si>
  <si>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</si>
  <si>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</si>
  <si>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</si>
  <si>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</si>
  <si>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</si>
  <si>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</si>
  <si>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</si>
  <si>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</si>
  <si>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</si>
  <si>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</si>
  <si>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</si>
  <si>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</si>
  <si>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</si>
  <si>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</si>
  <si>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</si>
  <si>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</si>
  <si>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</si>
  <si>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</si>
  <si>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</si>
  <si>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</si>
  <si>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</si>
  <si>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</si>
  <si>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</si>
  <si>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</si>
  <si>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</si>
  <si>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</si>
  <si>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</si>
  <si>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</si>
  <si>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</si>
  <si>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</si>
  <si>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</si>
  <si>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</si>
  <si>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</si>
  <si>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</si>
  <si>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</si>
  <si>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</si>
  <si>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</si>
  <si>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</si>
  <si>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</si>
  <si>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</si>
  <si>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</si>
  <si>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</si>
  <si>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</si>
  <si>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</si>
  <si>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</si>
  <si>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</si>
  <si>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</si>
  <si>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</si>
  <si>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</si>
  <si>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</si>
  <si>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</si>
  <si>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</si>
  <si>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</si>
  <si>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</si>
  <si>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</si>
  <si>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</si>
  <si>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</si>
  <si>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</si>
  <si>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</si>
  <si>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</si>
  <si>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</si>
  <si>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</si>
  <si>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</si>
  <si>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</si>
  <si>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</si>
  <si>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</si>
  <si>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</si>
  <si>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</si>
  <si>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</si>
  <si>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</si>
  <si>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</si>
  <si>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</si>
  <si>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</si>
  <si>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</si>
  <si>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</si>
  <si>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</si>
  <si>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</si>
  <si>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</si>
  <si>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</si>
  <si>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</si>
  <si>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</si>
  <si>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</si>
  <si>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</si>
  <si>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</si>
  <si>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</si>
  <si>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</si>
  <si>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</si>
  <si>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</si>
  <si>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</si>
  <si>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</si>
  <si>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</si>
  <si>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</si>
  <si>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</si>
  <si>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</si>
  <si>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</si>
  <si>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</si>
  <si>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</si>
  <si>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</si>
  <si>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</si>
  <si>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</si>
  <si>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</si>
  <si>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</si>
  <si>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</si>
  <si>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</si>
  <si>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</si>
  <si>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</si>
  <si>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</si>
  <si>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</si>
  <si>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</si>
  <si>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</si>
  <si>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</si>
  <si>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</si>
  <si>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</si>
  <si>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</si>
  <si>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</si>
  <si>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</si>
  <si>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</si>
  <si>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</si>
  <si>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</si>
  <si>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</si>
  <si>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</si>
  <si>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</si>
  <si>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</si>
  <si>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</si>
  <si>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</si>
  <si>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</si>
  <si>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</si>
  <si>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</si>
  <si>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</si>
  <si>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</si>
  <si>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</si>
  <si>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</si>
  <si>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</si>
  <si>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</si>
  <si>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</si>
  <si>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</si>
  <si>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</si>
  <si>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</si>
  <si>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</si>
  <si>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</si>
  <si>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</si>
  <si>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</si>
  <si>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</si>
  <si>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</si>
  <si>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</si>
  <si>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</si>
  <si>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</si>
  <si>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</si>
  <si>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</si>
  <si>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</si>
  <si>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</si>
  <si>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</si>
  <si>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</si>
  <si>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</si>
  <si>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</si>
  <si>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</si>
  <si>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</si>
  <si>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</si>
  <si>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</si>
  <si>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</si>
  <si>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</si>
  <si>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</si>
  <si>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</si>
  <si>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</si>
  <si>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</si>
  <si>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</si>
  <si>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</si>
  <si>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</si>
  <si>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</si>
  <si>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</si>
  <si>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</si>
  <si>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</si>
  <si>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</si>
  <si>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</si>
  <si>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</si>
  <si>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</si>
  <si>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</si>
  <si>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</si>
  <si>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</si>
  <si>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</si>
  <si>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</si>
  <si>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</si>
  <si>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</si>
  <si>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</si>
  <si>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</si>
  <si>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</si>
  <si>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</si>
  <si>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</si>
  <si>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</si>
  <si>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</si>
  <si>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</si>
  <si>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</si>
  <si>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</si>
  <si>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</si>
  <si>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</si>
  <si>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</si>
  <si>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</si>
  <si>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</si>
  <si>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</si>
  <si>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</si>
  <si>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</si>
  <si>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</si>
  <si>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</si>
  <si>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</si>
  <si>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</si>
  <si>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</si>
  <si>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</si>
  <si>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</si>
  <si>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</si>
  <si>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</si>
  <si>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</si>
  <si>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</si>
  <si>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</si>
  <si>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</si>
  <si>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</si>
  <si>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</si>
  <si>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</si>
  <si>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</si>
  <si>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</si>
  <si>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</si>
  <si>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</si>
  <si>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</si>
  <si>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</si>
  <si>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</si>
  <si>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</si>
  <si>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</si>
  <si>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</si>
  <si>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</si>
  <si>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</si>
  <si>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</si>
  <si>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</si>
  <si>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</si>
  <si>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</si>
  <si>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</si>
  <si>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</si>
  <si>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</si>
  <si>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</si>
  <si>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</si>
  <si>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</si>
  <si>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</si>
  <si>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</si>
  <si>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</si>
  <si>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</si>
  <si>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</si>
  <si>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</si>
  <si>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</si>
  <si>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</si>
  <si>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</si>
  <si>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</si>
  <si>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</si>
  <si>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</si>
  <si>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</si>
  <si>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</si>
  <si>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</si>
  <si>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</si>
  <si>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</si>
  <si>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</si>
  <si>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</si>
  <si>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</si>
  <si>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</si>
  <si>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</si>
  <si>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</si>
  <si>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</si>
  <si>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</si>
  <si>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</si>
  <si>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</si>
  <si>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</si>
  <si>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</si>
  <si>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</si>
  <si>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</si>
  <si>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</si>
  <si>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</si>
  <si>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</si>
  <si>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</si>
  <si>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</si>
  <si>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</si>
  <si>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</si>
  <si>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</si>
  <si>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</si>
  <si>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</si>
  <si>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</si>
  <si>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</si>
  <si>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</si>
  <si>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</si>
  <si>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</si>
  <si>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</si>
  <si>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</si>
  <si>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</si>
  <si>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</si>
  <si>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</si>
  <si>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</si>
  <si>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</si>
  <si>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</si>
  <si>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</si>
  <si>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</si>
  <si>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</si>
  <si>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</si>
  <si>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</si>
  <si>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</si>
  <si>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</si>
  <si>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</si>
  <si>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</si>
  <si>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</si>
  <si>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</si>
  <si>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</si>
  <si>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</si>
  <si>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</si>
  <si>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</si>
  <si>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</si>
  <si>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</si>
  <si>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</si>
  <si>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</si>
  <si>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</si>
  <si>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</si>
  <si>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</si>
  <si>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</si>
  <si>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</si>
  <si>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</si>
  <si>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</si>
  <si>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</si>
  <si>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</si>
  <si>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</si>
  <si>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</si>
  <si>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</si>
  <si>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</si>
  <si>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</si>
  <si>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</si>
  <si>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</si>
  <si>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</si>
  <si>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</si>
  <si>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</si>
  <si>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</si>
  <si>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</si>
  <si>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</si>
  <si>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</si>
  <si>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</si>
  <si>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</si>
  <si>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</si>
  <si>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</si>
  <si>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</si>
  <si>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</si>
  <si>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</si>
  <si>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</si>
  <si>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</si>
  <si>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</si>
  <si>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</si>
  <si>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</si>
  <si>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</si>
  <si>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</si>
  <si>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</si>
  <si>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</si>
  <si>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</si>
  <si>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</si>
  <si>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</si>
  <si>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</si>
  <si>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</si>
  <si>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</si>
  <si>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</si>
  <si>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</si>
  <si>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</si>
  <si>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</si>
  <si>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</si>
  <si>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</si>
  <si>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</si>
  <si>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</si>
  <si>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</si>
  <si>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</si>
  <si>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</si>
  <si>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</si>
  <si>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</si>
  <si>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</si>
  <si>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</si>
  <si>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</si>
  <si>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</si>
  <si>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</si>
  <si>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</si>
  <si>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</si>
  <si>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</si>
  <si>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</si>
  <si>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</si>
  <si>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</si>
  <si>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</si>
  <si>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</si>
  <si>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</si>
  <si>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</si>
  <si>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</si>
  <si>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</si>
  <si>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</si>
  <si>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</si>
  <si>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</si>
  <si>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</si>
  <si>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</si>
  <si>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</si>
  <si>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</si>
  <si>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</si>
  <si>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</si>
  <si>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</si>
  <si>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</si>
  <si>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</si>
  <si>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</si>
  <si>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</si>
  <si>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</si>
  <si>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</si>
  <si>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</si>
  <si>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</si>
  <si>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</si>
  <si>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</si>
  <si>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</si>
  <si>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</si>
  <si>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</si>
  <si>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</si>
  <si>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</si>
  <si>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</si>
  <si>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</si>
  <si>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</si>
  <si>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</si>
  <si>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</si>
  <si>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</si>
  <si>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</si>
  <si>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</si>
  <si>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</si>
  <si>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</si>
  <si>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</si>
  <si>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</si>
  <si>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</si>
  <si>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</si>
  <si>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</si>
  <si>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</si>
  <si>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</si>
  <si>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</si>
  <si>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</si>
  <si>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</si>
  <si>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</si>
  <si>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</si>
  <si>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</si>
  <si>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</si>
  <si>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</si>
  <si>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</si>
  <si>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</si>
  <si>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</si>
  <si>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</si>
  <si>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</si>
  <si>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</si>
  <si>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</si>
  <si>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</si>
  <si>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</si>
  <si>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</si>
  <si>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</si>
  <si>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</si>
  <si>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</si>
  <si>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</si>
  <si>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</si>
  <si>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</si>
  <si>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</si>
  <si>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</si>
  <si>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</si>
  <si>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</si>
  <si>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</si>
  <si>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</si>
  <si>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</si>
  <si>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</si>
  <si>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</si>
  <si>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</si>
  <si>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</si>
  <si>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</si>
  <si>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</si>
  <si>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</si>
  <si>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</si>
  <si>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</si>
  <si>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</si>
  <si>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</si>
  <si>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</si>
  <si>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</si>
  <si>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</si>
  <si>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</si>
  <si>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</si>
  <si>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</si>
  <si>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</si>
  <si>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</si>
  <si>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</si>
  <si>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</si>
  <si>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</si>
  <si>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</si>
  <si>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</si>
  <si>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</si>
  <si>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</si>
  <si>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</si>
  <si>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</si>
  <si>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</si>
  <si>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</si>
  <si>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</si>
  <si>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</si>
  <si>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</si>
  <si>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</si>
  <si>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</si>
  <si>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</si>
  <si>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</si>
  <si>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</si>
  <si>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</si>
  <si>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</si>
  <si>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</si>
  <si>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</si>
  <si>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</si>
  <si>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</si>
  <si>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</si>
  <si>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</si>
  <si>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</si>
  <si>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</si>
  <si>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</si>
  <si>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</si>
  <si>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</si>
  <si>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</si>
  <si>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</si>
  <si>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</si>
  <si>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</si>
  <si>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</si>
  <si>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</si>
  <si>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</si>
  <si>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</si>
  <si>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</si>
  <si>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</si>
  <si>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</si>
  <si>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</si>
  <si>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</si>
  <si>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</si>
  <si>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</si>
  <si>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</si>
  <si>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</si>
  <si>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</si>
  <si>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</si>
  <si>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</si>
  <si>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</si>
  <si>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</si>
  <si>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</si>
  <si>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</si>
  <si>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</si>
  <si>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</si>
  <si>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</si>
  <si>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</si>
  <si>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</si>
  <si>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</si>
  <si>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</si>
  <si>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</si>
  <si>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</si>
  <si>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</si>
  <si>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</si>
  <si>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</si>
  <si>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</si>
  <si>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</si>
  <si>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</si>
  <si>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</si>
  <si>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</si>
  <si>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</si>
  <si>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</si>
  <si>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</si>
  <si>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</si>
  <si>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</si>
  <si>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</si>
  <si>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</si>
  <si>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</si>
  <si>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</si>
  <si>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</si>
  <si>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</si>
  <si>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</si>
  <si>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</si>
  <si>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</si>
  <si>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</si>
  <si>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</si>
  <si>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</si>
  <si>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</si>
  <si>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</si>
  <si>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</si>
  <si>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</si>
  <si>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</si>
  <si>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</si>
  <si>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</si>
  <si>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</si>
  <si>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</si>
  <si>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</si>
  <si>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</si>
  <si>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</si>
  <si>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</si>
  <si>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</si>
  <si>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</si>
  <si>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</si>
  <si>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</si>
  <si>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</si>
  <si>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</si>
  <si>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</si>
  <si>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</si>
  <si>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</si>
  <si>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</si>
  <si>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</si>
  <si>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</si>
  <si>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</si>
  <si>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</si>
  <si>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</si>
  <si>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</si>
  <si>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</si>
  <si>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</si>
  <si>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</si>
  <si>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</si>
  <si>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</si>
  <si>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</si>
  <si>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</si>
  <si>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</si>
  <si>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</si>
  <si>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</si>
  <si>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</si>
  <si>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</si>
  <si>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</si>
  <si>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</si>
  <si>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</si>
  <si>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</si>
  <si>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</si>
  <si>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</si>
  <si>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</si>
  <si>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</si>
  <si>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</si>
  <si>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</si>
  <si>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</si>
  <si>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</si>
  <si>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</si>
  <si>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</si>
  <si>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</si>
  <si>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</si>
  <si>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</si>
  <si>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</si>
  <si>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</si>
  <si>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</si>
  <si>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</si>
  <si>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</si>
  <si>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</si>
  <si>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</si>
  <si>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</si>
  <si>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</si>
  <si>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</si>
  <si>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</si>
  <si>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</si>
  <si>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</si>
  <si>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</si>
  <si>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</si>
  <si>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</si>
  <si>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</si>
  <si>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</si>
  <si>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</si>
  <si>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</si>
  <si>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</si>
  <si>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</si>
  <si>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</si>
  <si>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</si>
  <si>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</si>
  <si>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</si>
  <si>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</si>
  <si>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</si>
  <si>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</si>
  <si>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</si>
  <si>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</si>
  <si>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</si>
  <si>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</si>
  <si>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</si>
  <si>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</si>
  <si>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</si>
  <si>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</si>
  <si>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</si>
  <si>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</si>
  <si>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</si>
  <si>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</si>
  <si>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</si>
  <si>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</si>
  <si>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</si>
  <si>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</si>
  <si>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</si>
  <si>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</si>
  <si>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</si>
  <si>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</si>
  <si>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</si>
  <si>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</si>
  <si>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</si>
  <si>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</si>
  <si>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</si>
  <si>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</si>
  <si>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</si>
  <si>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</si>
  <si>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</si>
  <si>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</si>
  <si>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</si>
  <si>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</si>
  <si>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</si>
  <si>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</si>
  <si>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</si>
  <si>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</si>
  <si>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</si>
  <si>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</si>
  <si>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</si>
  <si>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</si>
  <si>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</si>
  <si>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</si>
  <si>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</si>
  <si>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</si>
  <si>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</si>
  <si>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</si>
  <si>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</si>
  <si>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</si>
  <si>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</si>
  <si>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</si>
  <si>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</si>
  <si>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</si>
  <si>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</si>
  <si>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</si>
  <si>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</si>
  <si>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</si>
  <si>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</si>
  <si>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</si>
  <si>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</si>
  <si>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</si>
  <si>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</si>
  <si>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</si>
  <si>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</si>
  <si>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</si>
  <si>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</si>
  <si>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</si>
  <si>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</si>
  <si>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</si>
  <si>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</si>
  <si>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</si>
  <si>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</si>
  <si>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</si>
  <si>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</si>
  <si>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</si>
  <si>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</si>
  <si>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</si>
  <si>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</si>
  <si>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</si>
  <si>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</si>
  <si>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</si>
  <si>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</si>
  <si>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</si>
  <si>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</si>
  <si>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</si>
  <si>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</si>
  <si>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</si>
  <si>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</si>
  <si>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</si>
  <si>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</si>
  <si>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</si>
  <si>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</si>
  <si>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</si>
  <si>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</si>
  <si>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</si>
  <si>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</si>
  <si>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</si>
  <si>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</si>
  <si>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</si>
  <si>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</si>
  <si>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</si>
  <si>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</si>
  <si>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</si>
  <si>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</si>
  <si>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</si>
  <si>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</si>
  <si>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</si>
  <si>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</si>
  <si>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</si>
  <si>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</si>
  <si>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</si>
  <si>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</si>
  <si>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</si>
  <si>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</si>
  <si>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</si>
  <si>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</si>
  <si>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</si>
  <si>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</si>
  <si>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</si>
  <si>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</si>
  <si>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</si>
  <si>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</si>
  <si>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</si>
  <si>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</si>
  <si>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</si>
  <si>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</si>
  <si>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</si>
  <si>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</si>
  <si>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</si>
  <si>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</si>
  <si>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</si>
  <si>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</si>
  <si>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</si>
  <si>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</si>
  <si>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</si>
  <si>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</si>
  <si>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</si>
  <si>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</si>
  <si>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</si>
  <si>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</si>
  <si>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</si>
  <si>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</si>
  <si>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</si>
  <si>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</si>
  <si>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</si>
  <si>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</si>
  <si>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</si>
  <si>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</si>
  <si>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</si>
  <si>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</si>
  <si>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</si>
  <si>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</si>
  <si>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</si>
  <si>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</si>
  <si>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</si>
  <si>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</si>
  <si>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</si>
  <si>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</si>
  <si>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</si>
  <si>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</si>
  <si>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</si>
  <si>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</si>
  <si>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</si>
  <si>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</si>
  <si>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</si>
  <si>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</si>
  <si>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</si>
  <si>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</si>
  <si>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</si>
  <si>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</si>
  <si>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</si>
  <si>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</si>
  <si>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</si>
  <si>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</si>
  <si>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</si>
  <si>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</si>
  <si>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</si>
  <si>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</si>
  <si>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</si>
  <si>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</si>
  <si>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</si>
  <si>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</si>
  <si>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</si>
  <si>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</si>
  <si>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</si>
  <si>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</si>
  <si>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</si>
  <si>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</si>
  <si>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</si>
  <si>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</si>
  <si>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</si>
  <si>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</si>
  <si>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</si>
  <si>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</si>
  <si>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</si>
  <si>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</si>
  <si>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</si>
  <si>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</si>
  <si>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</si>
  <si>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</si>
  <si>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</si>
  <si>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</si>
  <si>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</si>
  <si>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</si>
  <si>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</si>
  <si>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</si>
  <si>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</si>
  <si>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</si>
  <si>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</si>
  <si>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</si>
  <si>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</si>
  <si>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</si>
  <si>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</si>
  <si>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</si>
  <si>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</si>
  <si>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</si>
  <si>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</si>
  <si>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</si>
  <si>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</si>
  <si>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</si>
  <si>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</si>
  <si>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</si>
  <si>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</si>
  <si>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</si>
  <si>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</si>
  <si>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</si>
  <si>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</si>
  <si>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</si>
  <si>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</si>
  <si>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</si>
  <si>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</si>
  <si>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</si>
  <si>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</si>
  <si>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</si>
  <si>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</si>
  <si>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</si>
  <si>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</si>
  <si>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</si>
  <si>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</si>
  <si>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</si>
  <si>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</si>
  <si>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</si>
  <si>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</si>
  <si>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</si>
  <si>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</si>
  <si>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</si>
  <si>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</si>
  <si>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</si>
  <si>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</si>
  <si>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</si>
  <si>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</si>
  <si>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</si>
  <si>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</si>
  <si>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</si>
  <si>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</si>
  <si>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</si>
  <si>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</si>
  <si>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</si>
  <si>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</si>
  <si>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</si>
  <si>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</si>
  <si>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</si>
  <si>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</si>
  <si>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</si>
  <si>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</si>
  <si>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</si>
  <si>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</si>
  <si>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</si>
  <si>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</si>
  <si>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</si>
  <si>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</si>
  <si>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</si>
  <si>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</si>
  <si>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</si>
  <si>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</si>
  <si>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</si>
  <si>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</si>
  <si>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</si>
  <si>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</si>
  <si>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</si>
  <si>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</si>
  <si>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</si>
  <si>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</si>
  <si>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</si>
  <si>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</si>
  <si>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</si>
  <si>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</si>
  <si>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</si>
  <si>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</si>
  <si>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</si>
  <si>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</si>
  <si>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</si>
  <si>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</si>
  <si>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</si>
  <si>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</si>
  <si>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</si>
  <si>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</si>
  <si>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</si>
  <si>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</si>
  <si>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</si>
  <si>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</si>
  <si>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</si>
  <si>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</si>
  <si>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</si>
  <si>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</si>
  <si>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</si>
  <si>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</si>
  <si>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</si>
  <si>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</si>
  <si>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</si>
  <si>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</si>
  <si>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</si>
  <si>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</si>
  <si>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</si>
  <si>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</si>
  <si>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</si>
  <si>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</si>
  <si>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</si>
  <si>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</si>
  <si>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</si>
  <si>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</si>
  <si>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</si>
  <si>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</si>
  <si>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</si>
  <si>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</si>
  <si>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</si>
  <si>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</si>
  <si>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</si>
  <si>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</si>
  <si>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</si>
  <si>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</si>
  <si>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</si>
  <si>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</si>
  <si>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</si>
  <si>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</si>
  <si>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</si>
  <si>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</si>
  <si>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</si>
  <si>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</si>
  <si>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</si>
  <si>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</si>
  <si>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</si>
  <si>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</si>
  <si>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</si>
  <si>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</si>
  <si>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</si>
  <si>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</si>
  <si>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</si>
  <si>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</si>
  <si>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</si>
  <si>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</si>
  <si>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</si>
  <si>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</si>
  <si>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</si>
  <si>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</si>
  <si>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</si>
  <si>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</si>
  <si>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</si>
  <si>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</si>
  <si>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</si>
  <si>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</si>
  <si>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</si>
  <si>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</si>
  <si>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</si>
  <si>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</si>
  <si>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</si>
  <si>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</si>
  <si>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</si>
  <si>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</si>
  <si>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</si>
  <si>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</si>
  <si>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</si>
  <si>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</si>
  <si>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</si>
  <si>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</si>
  <si>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</si>
  <si>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</si>
  <si>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</si>
  <si>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</si>
  <si>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</si>
  <si>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</si>
  <si>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</si>
  <si>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</si>
  <si>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</si>
  <si>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</si>
  <si>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</si>
  <si>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</si>
  <si>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</si>
  <si>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</si>
  <si>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</si>
  <si>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</si>
  <si>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</si>
  <si>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</si>
  <si>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</si>
  <si>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</si>
  <si>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</si>
  <si>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</si>
  <si>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</si>
  <si>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</si>
  <si>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</si>
  <si>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</si>
  <si>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</si>
  <si>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</si>
  <si>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</si>
  <si>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</si>
  <si>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</si>
  <si>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</si>
  <si>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</si>
  <si>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</si>
  <si>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</si>
  <si>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</si>
  <si>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</si>
  <si>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</si>
  <si>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</si>
  <si>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</si>
  <si>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</si>
  <si>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</si>
  <si>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</si>
  <si>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</si>
  <si>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</si>
  <si>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</si>
  <si>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</si>
  <si>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</si>
  <si>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</si>
  <si>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</si>
  <si>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</si>
  <si>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</si>
  <si>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</si>
  <si>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</si>
  <si>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</si>
  <si>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</si>
  <si>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</si>
  <si>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</si>
  <si>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</si>
  <si>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</si>
  <si>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</si>
  <si>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</si>
  <si>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</si>
  <si>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</si>
  <si>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</si>
  <si>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</si>
  <si>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</si>
  <si>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</si>
  <si>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</si>
  <si>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</si>
  <si>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</si>
  <si>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</si>
  <si>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</si>
  <si>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</si>
  <si>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</si>
  <si>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</si>
  <si>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</si>
  <si>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</si>
  <si>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</si>
  <si>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</si>
  <si>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</si>
  <si>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</si>
  <si>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</si>
  <si>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</si>
  <si>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</si>
  <si>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</si>
  <si>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</si>
  <si>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</si>
  <si>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</si>
  <si>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</si>
  <si>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</si>
  <si>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</si>
  <si>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</si>
  <si>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</si>
  <si>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</si>
  <si>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</si>
  <si>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</si>
  <si>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</si>
  <si>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</si>
  <si>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</si>
  <si>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</si>
  <si>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</si>
  <si>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</si>
  <si>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</si>
  <si>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</si>
  <si>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</si>
  <si>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</si>
  <si>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</si>
  <si>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</si>
  <si>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</si>
  <si>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</si>
  <si>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</si>
  <si>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</si>
  <si>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</si>
  <si>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</si>
  <si>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</si>
  <si>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</si>
  <si>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</si>
  <si>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</si>
  <si>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</si>
  <si>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</si>
  <si>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</si>
  <si>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</si>
  <si>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</si>
  <si>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</si>
  <si>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</si>
  <si>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</si>
  <si>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</si>
  <si>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</si>
  <si>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</si>
  <si>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</si>
  <si>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</si>
  <si>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</si>
  <si>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</si>
  <si>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</si>
  <si>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</si>
  <si>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</si>
  <si>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</si>
  <si>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</si>
  <si>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</si>
  <si>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</si>
  <si>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</si>
  <si>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</si>
  <si>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</si>
  <si>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</si>
  <si>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</si>
  <si>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</si>
  <si>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</si>
  <si>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</si>
  <si>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</si>
  <si>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</si>
  <si>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</si>
  <si>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</si>
  <si>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</si>
  <si>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</si>
  <si>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</si>
  <si>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</si>
  <si>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</si>
  <si>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</si>
  <si>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</si>
  <si>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</si>
  <si>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</si>
  <si>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</si>
  <si>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</si>
  <si>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</si>
  <si>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</si>
  <si>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</si>
  <si>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</si>
  <si>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</si>
  <si>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</si>
  <si>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</si>
  <si>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</si>
  <si>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</si>
  <si>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</si>
  <si>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</si>
  <si>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</si>
  <si>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</si>
  <si>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</si>
  <si>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</si>
  <si>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</si>
  <si>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</si>
  <si>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</si>
  <si>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</si>
  <si>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</si>
  <si>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</si>
  <si>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</si>
  <si>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</si>
  <si>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</si>
  <si>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</si>
  <si>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</si>
  <si>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</si>
  <si>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</si>
  <si>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</si>
  <si>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</si>
  <si>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</si>
  <si>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</si>
  <si>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</si>
  <si>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</si>
  <si>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</si>
  <si>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</si>
  <si>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</si>
  <si>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</si>
  <si>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</si>
  <si>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</si>
  <si>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</si>
  <si>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</si>
  <si>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</si>
  <si>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</si>
  <si>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</si>
  <si>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</si>
  <si>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</si>
  <si>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</si>
  <si>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</si>
  <si>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</si>
  <si>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</si>
  <si>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</si>
  <si>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</si>
  <si>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</si>
  <si>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</si>
  <si>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</si>
  <si>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</si>
  <si>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</si>
  <si>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</si>
  <si>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</si>
  <si>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</si>
  <si>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</si>
  <si>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</si>
  <si>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</si>
  <si>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</si>
  <si>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</si>
  <si>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</si>
  <si>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</si>
  <si>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</si>
  <si>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</si>
  <si>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</si>
  <si>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</si>
  <si>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</si>
  <si>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</si>
  <si>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</si>
  <si>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</si>
  <si>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</si>
  <si>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</si>
  <si>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</si>
  <si>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</si>
  <si>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</si>
  <si>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</si>
  <si>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</si>
  <si>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</si>
  <si>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</si>
  <si>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</si>
  <si>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</si>
  <si>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</si>
  <si>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</si>
  <si>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</si>
  <si>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</si>
  <si>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</si>
  <si>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</si>
  <si>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</si>
  <si>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</si>
  <si>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</si>
  <si>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</si>
  <si>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</si>
  <si>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</si>
  <si>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</si>
  <si>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</si>
  <si>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</si>
  <si>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</si>
  <si>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</si>
  <si>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</si>
  <si>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</si>
  <si>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</si>
  <si>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</si>
  <si>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</si>
  <si>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</si>
  <si>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</si>
  <si>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</si>
  <si>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</si>
  <si>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</si>
  <si>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</si>
  <si>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</si>
  <si>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</si>
  <si>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</si>
  <si>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</si>
  <si>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</si>
  <si>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</si>
  <si>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</si>
  <si>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</si>
  <si>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</si>
  <si>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</si>
  <si>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</si>
  <si>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</si>
  <si>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</si>
  <si>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</si>
  <si>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</si>
  <si>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</si>
  <si>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</si>
  <si>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</si>
  <si>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</si>
  <si>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</si>
  <si>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</si>
  <si>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</si>
  <si>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</si>
  <si>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</si>
  <si>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</si>
  <si>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</si>
  <si>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</si>
  <si>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</si>
  <si>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</si>
  <si>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</si>
  <si>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</si>
  <si>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</si>
  <si>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</si>
  <si>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</si>
  <si>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</si>
  <si>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</si>
  <si>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</si>
  <si>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</si>
  <si>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</si>
  <si>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</si>
  <si>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</si>
  <si>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</si>
  <si>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</si>
  <si>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</si>
  <si>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</si>
  <si>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</si>
  <si>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</si>
  <si>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</si>
  <si>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</si>
  <si>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</si>
  <si>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</si>
  <si>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</si>
  <si>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</si>
  <si>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</si>
  <si>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</si>
  <si>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</si>
  <si>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</si>
  <si>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</si>
  <si>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</si>
  <si>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</si>
  <si>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</si>
  <si>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</si>
  <si>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</si>
  <si>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</si>
  <si>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</si>
  <si>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</si>
  <si>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</si>
  <si>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</si>
  <si>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</si>
  <si>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</si>
  <si>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</si>
  <si>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</si>
  <si>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</si>
  <si>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</si>
  <si>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</si>
  <si>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</si>
  <si>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</si>
  <si>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</si>
  <si>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</si>
  <si>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</si>
  <si>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</si>
  <si>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</si>
  <si>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</si>
  <si>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</si>
  <si>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</si>
  <si>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</si>
  <si>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</si>
  <si>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</si>
  <si>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</si>
  <si>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</si>
  <si>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</si>
  <si>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</si>
  <si>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</si>
  <si>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</si>
  <si>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</si>
  <si>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</si>
  <si>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</si>
  <si>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</si>
  <si>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</si>
  <si>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</si>
  <si>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</si>
  <si>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</si>
  <si>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</si>
  <si>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</si>
  <si>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</si>
  <si>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</si>
  <si>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</si>
  <si>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</si>
  <si>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</si>
  <si>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</si>
  <si>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</si>
  <si>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</si>
  <si>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</si>
  <si>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</si>
  <si>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</si>
  <si>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</si>
  <si>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</si>
  <si>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</si>
  <si>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</si>
  <si>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</si>
  <si>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</si>
  <si>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</si>
  <si>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</si>
  <si>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</si>
  <si>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</si>
  <si>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</si>
  <si>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</si>
  <si>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</si>
  <si>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</si>
  <si>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</si>
  <si>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</si>
  <si>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</si>
  <si>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</si>
  <si>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</si>
  <si>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</si>
  <si>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</si>
  <si>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</si>
  <si>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</si>
  <si>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</si>
  <si>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</si>
  <si>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</si>
  <si>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</si>
  <si>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</si>
  <si>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</si>
  <si>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</si>
  <si>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</si>
  <si>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</si>
  <si>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</si>
  <si>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</si>
  <si>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</si>
  <si>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</si>
  <si>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</si>
  <si>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</si>
  <si>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</si>
  <si>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</si>
  <si>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</si>
  <si>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</si>
  <si>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</si>
  <si>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</si>
  <si>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</si>
  <si>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</si>
  <si>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</si>
  <si>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</si>
  <si>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</si>
  <si>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</si>
  <si>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</si>
  <si>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</si>
  <si>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</si>
  <si>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</si>
  <si>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</si>
  <si>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</si>
  <si>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</si>
  <si>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</si>
  <si>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</si>
  <si>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</si>
  <si>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</si>
  <si>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</si>
  <si>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</si>
  <si>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</si>
  <si>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</si>
  <si>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</si>
  <si>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</si>
  <si>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</si>
  <si>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</si>
  <si>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</si>
  <si>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</si>
  <si>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</si>
  <si>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</si>
  <si>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</si>
  <si>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</si>
  <si>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</si>
  <si>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</si>
  <si>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</si>
  <si>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</si>
  <si>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</si>
  <si>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</si>
  <si>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</si>
  <si>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</si>
  <si>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</si>
  <si>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</si>
  <si>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</si>
  <si>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</si>
  <si>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</si>
  <si>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</si>
  <si>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</si>
  <si>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</si>
  <si>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</si>
  <si>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</si>
  <si>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</si>
  <si>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</si>
  <si>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</si>
  <si>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</si>
  <si>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</si>
  <si>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</si>
  <si>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</si>
  <si>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</si>
  <si>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</si>
  <si>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</si>
  <si>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</si>
  <si>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</si>
  <si>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</si>
  <si>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</si>
  <si>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</si>
  <si>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</si>
  <si>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</si>
  <si>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</si>
  <si>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</si>
  <si>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</si>
  <si>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</si>
  <si>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</si>
  <si>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</si>
  <si>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</si>
  <si>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</si>
  <si>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</si>
  <si>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</si>
  <si>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</si>
  <si>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</si>
  <si>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</si>
  <si>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</si>
  <si>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</si>
  <si>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</si>
  <si>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</si>
  <si>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</si>
  <si>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</si>
  <si>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</si>
  <si>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</si>
  <si>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</si>
  <si>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</si>
  <si>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</si>
  <si>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</si>
  <si>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</si>
  <si>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</si>
  <si>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</si>
  <si>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</si>
  <si>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</si>
  <si>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</si>
  <si>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</si>
  <si>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</si>
  <si>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</si>
  <si>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</si>
  <si>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</si>
  <si>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</si>
  <si>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</si>
  <si>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</si>
  <si>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</si>
  <si>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</si>
  <si>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</si>
  <si>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</si>
  <si>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</si>
  <si>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</si>
  <si>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</si>
  <si>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</si>
  <si>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</si>
  <si>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</si>
  <si>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</si>
  <si>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</si>
  <si>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</si>
  <si>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</si>
  <si>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</si>
  <si>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</si>
  <si>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</si>
  <si>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</si>
  <si>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</si>
  <si>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</si>
  <si>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</si>
  <si>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</si>
  <si>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</si>
  <si>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</si>
  <si>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</si>
  <si>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</si>
  <si>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</si>
  <si>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</si>
  <si>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</si>
  <si>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</si>
  <si>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</si>
  <si>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</si>
  <si>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</si>
  <si>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</si>
  <si>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</si>
  <si>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</si>
  <si>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</si>
  <si>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</si>
  <si>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</si>
  <si>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</si>
  <si>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</si>
  <si>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</si>
  <si>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</si>
  <si>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</si>
  <si>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</si>
  <si>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</si>
  <si>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</si>
  <si>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</si>
  <si>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</si>
  <si>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</si>
  <si>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</si>
  <si>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</si>
  <si>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</si>
  <si>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</si>
  <si>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</si>
  <si>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</si>
  <si>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</si>
  <si>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</si>
  <si>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</si>
  <si>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</si>
  <si>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</si>
  <si>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</si>
  <si>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</si>
  <si>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</si>
  <si>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</si>
  <si>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</si>
  <si>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</si>
  <si>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</si>
  <si>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</si>
  <si>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</si>
  <si>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</si>
  <si>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</si>
  <si>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</si>
  <si>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</si>
  <si>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</si>
  <si>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</si>
  <si>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</si>
  <si>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</si>
  <si>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</si>
  <si>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</si>
  <si>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</si>
  <si>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</si>
  <si>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</si>
  <si>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</si>
  <si>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</si>
  <si>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</si>
  <si>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</si>
  <si>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</si>
  <si>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</si>
  <si>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</si>
  <si>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</si>
  <si>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</si>
  <si>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</si>
  <si>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</si>
  <si>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</si>
  <si>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</si>
  <si>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</si>
  <si>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</si>
  <si>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</si>
  <si>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</si>
  <si>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</si>
  <si>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</si>
  <si>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</si>
  <si>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</si>
  <si>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</si>
  <si>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</si>
  <si>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</si>
  <si>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</si>
  <si>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</si>
  <si>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</si>
  <si>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</si>
  <si>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</si>
  <si>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</si>
  <si>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</si>
  <si>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</si>
  <si>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</si>
  <si>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</si>
  <si>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</si>
  <si>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</si>
  <si>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</si>
  <si>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</si>
  <si>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</si>
  <si>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</si>
  <si>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</si>
  <si>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</si>
  <si>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</si>
  <si>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</si>
  <si>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</si>
  <si>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</si>
  <si>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</si>
  <si>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</si>
  <si>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</si>
  <si>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</si>
  <si>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</si>
  <si>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</si>
  <si>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</si>
  <si>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</si>
  <si>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</si>
  <si>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</si>
  <si>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</si>
  <si>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</si>
  <si>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</si>
  <si>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</si>
  <si>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</si>
  <si>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</si>
  <si>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</si>
  <si>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</si>
  <si>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</si>
  <si>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</si>
  <si>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</si>
  <si>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</si>
  <si>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</si>
  <si>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</si>
  <si>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</si>
  <si>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</si>
  <si>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</si>
  <si>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</si>
  <si>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</si>
  <si>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</si>
  <si>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</si>
  <si>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</si>
  <si>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</si>
  <si>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</si>
  <si>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</si>
  <si>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</si>
  <si>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</si>
  <si>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</si>
  <si>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</si>
  <si>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</si>
  <si>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</si>
  <si>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</si>
  <si>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</si>
  <si>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</si>
  <si>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</si>
  <si>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</si>
  <si>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</si>
  <si>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</si>
  <si>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</si>
  <si>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</si>
  <si>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</si>
  <si>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</si>
  <si>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</si>
  <si>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</si>
  <si>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</si>
  <si>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</si>
  <si>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</si>
  <si>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</si>
  <si>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</si>
  <si>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</si>
  <si>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</si>
  <si>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</si>
  <si>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</si>
  <si>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</si>
  <si>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</si>
  <si>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</si>
  <si>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</si>
  <si>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</si>
  <si>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</si>
  <si>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</si>
  <si>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</si>
  <si>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</si>
  <si>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</si>
  <si>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</si>
  <si>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</si>
  <si>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</si>
  <si>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</si>
  <si>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</si>
  <si>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</si>
  <si>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</si>
  <si>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</si>
  <si>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</si>
  <si>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</si>
  <si>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</si>
  <si>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</si>
  <si>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</si>
  <si>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</si>
  <si>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</si>
  <si>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</si>
  <si>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</si>
  <si>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</si>
  <si>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</si>
  <si>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</si>
  <si>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</si>
  <si>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</si>
  <si>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</si>
  <si>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</si>
  <si>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</si>
  <si>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</si>
  <si>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</si>
  <si>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</si>
  <si>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</si>
  <si>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</si>
  <si>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</si>
  <si>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</si>
  <si>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</si>
  <si>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</si>
  <si>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</si>
  <si>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</si>
  <si>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</si>
  <si>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</si>
  <si>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</si>
  <si>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</si>
  <si>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</si>
  <si>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</si>
  <si>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</si>
  <si>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</si>
  <si>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</si>
  <si>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</si>
  <si>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</si>
  <si>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</si>
  <si>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</si>
  <si>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</si>
  <si>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</si>
  <si>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</si>
  <si>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</si>
  <si>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</si>
  <si>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</si>
  <si>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</si>
  <si>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</si>
  <si>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</si>
  <si>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</si>
  <si>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</si>
  <si>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</si>
  <si>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</si>
  <si>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</si>
  <si>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</si>
  <si>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</si>
  <si>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</si>
  <si>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</si>
  <si>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</si>
  <si>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</si>
  <si>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</si>
  <si>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</si>
  <si>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</si>
  <si>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</si>
  <si>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</si>
  <si>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</si>
  <si>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</si>
  <si>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</si>
  <si>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</si>
  <si>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</si>
  <si>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</si>
  <si>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</si>
  <si>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</si>
  <si>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</si>
  <si>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</si>
  <si>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</si>
  <si>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</si>
  <si>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</si>
  <si>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</si>
  <si>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</si>
  <si>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</si>
  <si>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</si>
  <si>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</si>
  <si>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</si>
  <si>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</si>
  <si>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</si>
  <si>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</si>
  <si>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</si>
  <si>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</si>
  <si>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</si>
  <si>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</si>
  <si>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</si>
  <si>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</si>
  <si>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</si>
  <si>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</si>
  <si>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</si>
  <si>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</si>
  <si>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</si>
  <si>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</si>
  <si>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</si>
  <si>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</si>
  <si>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</si>
  <si>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</si>
  <si>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</si>
  <si>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</si>
  <si>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</si>
  <si>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</si>
  <si>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</si>
  <si>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</si>
  <si>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</si>
  <si>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</si>
  <si>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</si>
  <si>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</si>
  <si>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</si>
  <si>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</si>
  <si>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</si>
  <si>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</si>
  <si>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</si>
  <si>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</si>
  <si>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</si>
  <si>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</si>
  <si>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</si>
  <si>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</si>
  <si>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</si>
  <si>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</si>
  <si>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</si>
  <si>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</si>
  <si>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</si>
  <si>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</si>
  <si>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</si>
  <si>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</si>
  <si>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</si>
  <si>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</si>
  <si>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</si>
  <si>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</si>
  <si>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</si>
  <si>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</si>
  <si>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</si>
  <si>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</si>
  <si>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</si>
  <si>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</si>
  <si>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</si>
  <si>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</si>
  <si>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</si>
  <si>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</si>
  <si>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</si>
  <si>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</si>
  <si>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</si>
  <si>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</si>
  <si>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</si>
  <si>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</si>
  <si>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</si>
  <si>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</si>
  <si>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</si>
  <si>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</si>
  <si>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</si>
  <si>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</si>
  <si>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</si>
  <si>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</si>
  <si>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</si>
  <si>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</si>
  <si>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</si>
  <si>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</si>
  <si>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</si>
  <si>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</si>
  <si>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</si>
  <si>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</si>
  <si>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</si>
  <si>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</si>
  <si>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</si>
  <si>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</si>
  <si>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</si>
  <si>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</si>
  <si>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</si>
  <si>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</si>
  <si>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</si>
  <si>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</si>
  <si>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</si>
  <si>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</si>
  <si>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</si>
  <si>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</si>
  <si>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</si>
  <si>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</si>
  <si>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</si>
  <si>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</si>
  <si>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</si>
  <si>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</si>
  <si>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</si>
  <si>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</si>
  <si>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</si>
  <si>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</si>
  <si>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</si>
  <si>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</si>
  <si>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</si>
  <si>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</si>
  <si>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</si>
  <si>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</si>
  <si>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</si>
  <si>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</si>
  <si>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</si>
  <si>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</si>
  <si>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</si>
  <si>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</si>
  <si>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</si>
  <si>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</si>
  <si>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</si>
  <si>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</si>
  <si>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</si>
  <si>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</si>
  <si>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</si>
  <si>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</si>
  <si>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</si>
  <si>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</si>
  <si>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</si>
  <si>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</si>
  <si>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</si>
  <si>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</si>
  <si>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</si>
  <si>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</si>
  <si>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</si>
  <si>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</si>
  <si>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</si>
  <si>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</si>
  <si>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</si>
  <si>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</si>
  <si>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</si>
  <si>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</si>
  <si>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</si>
  <si>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</si>
  <si>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</si>
  <si>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</si>
  <si>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</si>
  <si>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</si>
  <si>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</si>
  <si>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</si>
  <si>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</si>
  <si>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</si>
  <si>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</si>
  <si>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</si>
  <si>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</si>
  <si>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</si>
  <si>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</si>
  <si>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</si>
  <si>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</si>
  <si>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</si>
  <si>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</si>
  <si>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</si>
  <si>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</si>
  <si>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</si>
  <si>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</si>
  <si>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</si>
  <si>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</si>
  <si>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</si>
  <si>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</si>
  <si>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</si>
  <si>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</si>
  <si>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</si>
  <si>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</si>
  <si>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</si>
  <si>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</si>
  <si>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</si>
  <si>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</si>
  <si>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</si>
  <si>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</si>
  <si>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</si>
  <si>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</si>
  <si>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</si>
  <si>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</si>
  <si>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</si>
  <si>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</si>
  <si>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</si>
  <si>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</si>
  <si>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</si>
  <si>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</si>
  <si>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</si>
  <si>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</si>
  <si>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</si>
  <si>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</si>
  <si>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</si>
  <si>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</si>
  <si>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</si>
  <si>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</si>
  <si>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</si>
  <si>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</si>
  <si>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</si>
  <si>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</si>
  <si>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</si>
  <si>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</si>
  <si>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</si>
  <si>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</si>
  <si>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</si>
  <si>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</si>
  <si>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</si>
  <si>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</si>
  <si>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</si>
  <si>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</si>
  <si>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</si>
  <si>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</si>
  <si>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</si>
  <si>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</si>
  <si>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</si>
  <si>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</si>
  <si>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</si>
  <si>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</si>
  <si>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</si>
  <si>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</si>
  <si>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</si>
  <si>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</si>
  <si>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</si>
  <si>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</si>
  <si>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</si>
  <si>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</si>
  <si>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</si>
  <si>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</si>
  <si>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</si>
  <si>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</si>
  <si>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</si>
  <si>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</si>
  <si>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</si>
  <si>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</si>
  <si>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</si>
  <si>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</si>
  <si>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</si>
  <si>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</si>
  <si>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</si>
  <si>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</si>
  <si>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</si>
  <si>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</si>
  <si>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</si>
  <si>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</si>
  <si>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</si>
  <si>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</si>
  <si>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</si>
  <si>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</si>
  <si>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</si>
  <si>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</si>
  <si>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</si>
  <si>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</si>
  <si>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</si>
  <si>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</si>
  <si>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</si>
  <si>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</si>
  <si>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</si>
  <si>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</si>
  <si>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</si>
  <si>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</si>
  <si>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</si>
  <si>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</si>
  <si>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</si>
  <si>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</si>
  <si>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</si>
  <si>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</si>
  <si>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</si>
  <si>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</si>
  <si>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</si>
  <si>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</si>
  <si>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</si>
  <si>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</si>
  <si>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</si>
  <si>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</si>
  <si>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</si>
  <si>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</si>
  <si>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</si>
  <si>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</si>
  <si>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</si>
  <si>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</si>
  <si>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</si>
  <si>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</si>
  <si>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</si>
  <si>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</si>
  <si>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</si>
  <si>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</si>
  <si>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</si>
  <si>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</si>
  <si>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</si>
  <si>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</si>
  <si>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</si>
  <si>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</si>
  <si>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</si>
  <si>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</si>
  <si>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</si>
  <si>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</si>
  <si>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</si>
  <si>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</si>
  <si>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</si>
  <si>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</si>
  <si>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</si>
  <si>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</si>
  <si>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</si>
  <si>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</si>
  <si>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</si>
  <si>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</si>
  <si>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</si>
  <si>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</si>
  <si>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</si>
  <si>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</si>
  <si>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</si>
  <si>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</si>
  <si>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</si>
  <si>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</si>
  <si>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</si>
  <si>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</si>
  <si>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</si>
  <si>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</si>
  <si>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</si>
  <si>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</si>
  <si>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</si>
  <si>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</si>
  <si>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</si>
  <si>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</si>
  <si>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</si>
  <si>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</si>
  <si>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</si>
  <si>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</si>
  <si>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</si>
  <si>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</si>
  <si>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</si>
  <si>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</si>
  <si>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</si>
  <si>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</si>
  <si>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</si>
  <si>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</si>
  <si>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</si>
  <si>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</si>
  <si>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</si>
  <si>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</si>
  <si>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</si>
  <si>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</si>
  <si>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</si>
  <si>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</si>
  <si>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</si>
  <si>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</si>
  <si>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</si>
  <si>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</si>
  <si>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</si>
  <si>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</si>
  <si>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</si>
  <si>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</si>
  <si>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</si>
  <si>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</si>
  <si>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</si>
  <si>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</si>
  <si>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</si>
  <si>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</si>
  <si>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</si>
  <si>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</si>
  <si>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</si>
  <si>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</si>
  <si>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</si>
  <si>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</si>
  <si>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</si>
  <si>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</si>
  <si>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</si>
  <si>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</si>
  <si>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</si>
  <si>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</si>
  <si>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</si>
  <si>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</si>
  <si>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</si>
  <si>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</si>
  <si>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</si>
  <si>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</si>
  <si>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</si>
  <si>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</si>
  <si>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</si>
  <si>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</si>
  <si>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</si>
  <si>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</si>
  <si>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</si>
  <si>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</si>
  <si>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</si>
  <si>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</si>
  <si>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</si>
  <si>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</si>
  <si>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</si>
  <si>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</si>
  <si>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</si>
  <si>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</si>
  <si>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</si>
  <si>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</si>
  <si>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</si>
  <si>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</si>
  <si>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</si>
  <si>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</si>
  <si>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</si>
  <si>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</si>
  <si>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</si>
  <si>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</si>
  <si>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</si>
  <si>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</si>
  <si>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</si>
  <si>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</si>
  <si>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</si>
  <si>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</si>
  <si>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</si>
  <si>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</si>
  <si>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</si>
  <si>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</si>
  <si>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</si>
  <si>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</si>
  <si>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</si>
  <si>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</si>
  <si>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</si>
  <si>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</si>
  <si>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</si>
  <si>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</si>
  <si>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</si>
  <si>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</si>
  <si>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</si>
  <si>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</si>
  <si>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</si>
  <si>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</si>
  <si>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</si>
  <si>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</si>
  <si>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</si>
  <si>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</si>
  <si>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</si>
  <si>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</si>
  <si>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</si>
  <si>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</si>
  <si>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</si>
  <si>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</si>
  <si>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</si>
  <si>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</si>
  <si>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</si>
  <si>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</si>
  <si>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</si>
  <si>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</si>
  <si>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</si>
  <si>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</si>
  <si>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</si>
  <si>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</si>
  <si>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</si>
  <si>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</si>
  <si>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</si>
  <si>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</si>
  <si>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</si>
  <si>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</si>
  <si>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</si>
  <si>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</si>
  <si>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</si>
  <si>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</si>
  <si>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</si>
  <si>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</si>
  <si>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</si>
  <si>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</si>
  <si>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</si>
  <si>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</si>
  <si>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</si>
  <si>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</si>
  <si>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</si>
  <si>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</si>
  <si>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</si>
  <si>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</si>
  <si>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</si>
  <si>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</si>
  <si>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</si>
  <si>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</si>
  <si>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</si>
  <si>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</si>
  <si>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</si>
  <si>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</si>
  <si>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</si>
  <si>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</si>
  <si>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</si>
  <si>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</si>
  <si>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</si>
  <si>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</si>
  <si>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</si>
  <si>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</si>
  <si>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</si>
  <si>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</si>
  <si>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</si>
  <si>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</si>
  <si>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</si>
  <si>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</si>
  <si>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</si>
  <si>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</si>
  <si>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</si>
  <si>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</si>
  <si>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</si>
  <si>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</si>
  <si>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</si>
  <si>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</si>
  <si>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</si>
  <si>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</si>
  <si>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</si>
  <si>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</si>
  <si>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</si>
  <si>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</si>
  <si>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</si>
  <si>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</si>
  <si>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</si>
  <si>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</si>
  <si>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</si>
  <si>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</si>
  <si>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</si>
  <si>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</si>
  <si>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</si>
  <si>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</si>
  <si>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</si>
  <si>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</si>
  <si>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</si>
  <si>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</si>
  <si>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</si>
  <si>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</si>
  <si>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</si>
  <si>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</si>
  <si>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</si>
  <si>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</si>
  <si>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</si>
  <si>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</si>
  <si>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</si>
  <si>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</si>
  <si>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</si>
  <si>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</si>
  <si>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</si>
  <si>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</si>
  <si>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</si>
  <si>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</si>
  <si>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</si>
  <si>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</si>
  <si>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</si>
  <si>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</si>
  <si>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</si>
  <si>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</si>
  <si>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</si>
  <si>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</si>
  <si>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</si>
  <si>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</si>
  <si>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</si>
  <si>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</si>
  <si>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</si>
  <si>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</si>
  <si>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</si>
  <si>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</si>
  <si>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</si>
  <si>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</si>
  <si>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</si>
  <si>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</si>
  <si>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</si>
  <si>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</si>
  <si>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</si>
  <si>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</si>
  <si>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</si>
  <si>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</si>
  <si>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</si>
  <si>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</si>
  <si>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</si>
  <si>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</si>
  <si>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</si>
  <si>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</si>
  <si>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</si>
  <si>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</si>
  <si>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</si>
  <si>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</si>
  <si>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</si>
  <si>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</si>
  <si>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</si>
  <si>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</si>
  <si>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</si>
  <si>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</si>
  <si>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</si>
  <si>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</si>
  <si>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</si>
  <si>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</si>
  <si>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</si>
  <si>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</si>
  <si>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</si>
  <si>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</si>
  <si>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</si>
  <si>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</si>
  <si>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</si>
  <si>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</si>
  <si>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</si>
  <si>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</si>
  <si>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</si>
  <si>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</si>
  <si>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</si>
  <si>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</si>
  <si>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</si>
  <si>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</si>
  <si>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</si>
  <si>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</si>
  <si>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</si>
  <si>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</si>
  <si>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</si>
  <si>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</si>
  <si>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</si>
  <si>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</si>
  <si>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</si>
  <si>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</si>
  <si>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</si>
  <si>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</si>
  <si>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</si>
  <si>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</si>
  <si>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</si>
  <si>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</si>
  <si>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</si>
  <si>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</si>
  <si>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</si>
  <si>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</si>
  <si>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</si>
  <si>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</si>
  <si>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</si>
  <si>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</si>
  <si>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</si>
  <si>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</si>
  <si>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</si>
  <si>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</si>
  <si>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</si>
  <si>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</si>
  <si>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</si>
  <si>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</si>
  <si>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</si>
  <si>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</si>
  <si>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</si>
  <si>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</si>
  <si>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</si>
  <si>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</si>
  <si>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</si>
  <si>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</si>
  <si>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</si>
  <si>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</si>
  <si>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</si>
  <si>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</si>
  <si>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</si>
  <si>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</si>
  <si>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</si>
  <si>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</si>
  <si>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</si>
  <si>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</si>
  <si>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</si>
  <si>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</si>
  <si>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</si>
  <si>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</si>
  <si>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</si>
  <si>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</si>
  <si>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</si>
  <si>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</si>
  <si>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</si>
  <si>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</si>
  <si>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</si>
  <si>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</si>
  <si>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</si>
  <si>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</si>
  <si>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</si>
  <si>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</si>
  <si>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</si>
  <si>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</si>
  <si>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</si>
  <si>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</si>
  <si>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</si>
  <si>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</si>
  <si>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</si>
  <si>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</si>
  <si>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</si>
  <si>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</si>
  <si>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</si>
  <si>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</si>
  <si>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</si>
  <si>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</si>
  <si>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</si>
  <si>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</si>
  <si>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</si>
  <si>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</si>
  <si>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</si>
  <si>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</si>
  <si>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</si>
  <si>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</si>
  <si>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</si>
  <si>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</si>
  <si>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</si>
  <si>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</si>
  <si>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</si>
  <si>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</si>
  <si>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</si>
  <si>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</si>
  <si>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</si>
  <si>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</si>
  <si>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</si>
  <si>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</si>
  <si>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</si>
  <si>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</si>
  <si>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</si>
  <si>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</si>
  <si>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</si>
  <si>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</si>
  <si>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</si>
  <si>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</si>
  <si>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</si>
  <si>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</si>
  <si>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</si>
  <si>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</si>
  <si>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</si>
  <si>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</si>
  <si>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</si>
  <si>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</si>
  <si>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</si>
  <si>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</si>
  <si>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</si>
  <si>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</si>
  <si>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</si>
  <si>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</si>
  <si>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</si>
  <si>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</si>
  <si>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</si>
  <si>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</si>
  <si>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</si>
  <si>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</si>
  <si>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</si>
  <si>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</si>
  <si>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</si>
  <si>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</si>
  <si>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</si>
  <si>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</si>
  <si>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</si>
  <si>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</si>
  <si>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</si>
  <si>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</si>
  <si>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</si>
  <si>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</si>
  <si>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</si>
  <si>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</si>
  <si>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</si>
  <si>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</si>
  <si>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</si>
  <si>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</si>
  <si>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</si>
  <si>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</si>
  <si>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</si>
  <si>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</si>
  <si>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</si>
  <si>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</si>
  <si>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</si>
  <si>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</si>
  <si>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</si>
  <si>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</si>
  <si>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</si>
  <si>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</si>
  <si>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</si>
  <si>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</si>
  <si>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</si>
  <si>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</si>
  <si>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</si>
  <si>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</si>
  <si>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</si>
  <si>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</si>
  <si>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</si>
  <si>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</si>
  <si>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</si>
  <si>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</si>
  <si>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</si>
  <si>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</si>
  <si>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</si>
  <si>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</si>
  <si>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</si>
  <si>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</si>
  <si>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</si>
  <si>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</si>
  <si>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</si>
  <si>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</si>
  <si>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</si>
  <si>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</si>
  <si>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</si>
  <si>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</si>
  <si>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</si>
  <si>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</si>
  <si>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</si>
  <si>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</si>
  <si>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</si>
  <si>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</si>
  <si>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</si>
  <si>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</si>
  <si>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</si>
  <si>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</si>
  <si>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</si>
  <si>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</si>
  <si>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</si>
  <si>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</si>
  <si>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</si>
  <si>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</si>
  <si>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</si>
  <si>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</si>
  <si>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</si>
  <si>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</si>
  <si>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</si>
  <si>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</si>
  <si>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</si>
  <si>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</si>
  <si>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</si>
  <si>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</si>
  <si>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</si>
  <si>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</si>
  <si>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</si>
  <si>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</si>
  <si>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</si>
  <si>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</si>
  <si>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</si>
  <si>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</si>
  <si>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</si>
  <si>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</si>
  <si>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</si>
  <si>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</si>
  <si>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</si>
  <si>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</si>
  <si>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</si>
  <si>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</si>
  <si>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</si>
  <si>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</si>
  <si>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</si>
  <si>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</si>
  <si>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</si>
  <si>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</si>
  <si>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</si>
  <si>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</si>
  <si>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</si>
  <si>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</si>
  <si>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</si>
  <si>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</si>
  <si>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</si>
  <si>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</si>
  <si>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</si>
  <si>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</si>
  <si>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</si>
  <si>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</si>
  <si>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</si>
  <si>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</si>
  <si>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</si>
  <si>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</si>
  <si>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</si>
  <si>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</si>
  <si>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</si>
  <si>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</si>
  <si>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</si>
  <si>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</si>
  <si>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</si>
  <si>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</si>
  <si>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</si>
  <si>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</si>
  <si>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</si>
  <si>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</si>
  <si>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</si>
  <si>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</si>
  <si>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</si>
  <si>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</si>
  <si>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</si>
  <si>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</si>
  <si>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</si>
  <si>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</si>
  <si>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</si>
  <si>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</si>
  <si>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</si>
  <si>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</si>
  <si>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</si>
  <si>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</si>
  <si>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</si>
  <si>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</si>
  <si>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</si>
  <si>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</si>
  <si>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</si>
  <si>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</si>
  <si>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</si>
  <si>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</si>
  <si>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</si>
  <si>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</si>
  <si>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</si>
  <si>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</si>
  <si>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</si>
  <si>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</si>
  <si>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</si>
  <si>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</si>
  <si>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</si>
  <si>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</si>
  <si>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</si>
  <si>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</si>
  <si>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</si>
  <si>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</si>
  <si>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</si>
  <si>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</si>
  <si>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</si>
  <si>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</si>
  <si>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</si>
  <si>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</si>
  <si>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</si>
  <si>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</si>
  <si>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</si>
  <si>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</si>
  <si>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</si>
  <si>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</si>
  <si>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</si>
  <si>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</si>
  <si>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</si>
  <si>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</si>
  <si>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</si>
  <si>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</si>
  <si>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</si>
  <si>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</si>
  <si>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</si>
  <si>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</si>
  <si>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</si>
  <si>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</si>
  <si>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</si>
  <si>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</si>
  <si>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</si>
  <si>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</si>
  <si>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</si>
  <si>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</si>
  <si>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</si>
  <si>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</si>
  <si>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</si>
  <si>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</si>
  <si>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</si>
  <si>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</si>
  <si>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</si>
  <si>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</si>
  <si>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</si>
  <si>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</si>
  <si>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</si>
  <si>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</si>
  <si>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</si>
  <si>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</si>
  <si>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</si>
  <si>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</si>
  <si>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</si>
  <si>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</si>
  <si>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</si>
  <si>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</si>
  <si>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</si>
  <si>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</si>
  <si>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</si>
  <si>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</si>
  <si>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</si>
  <si>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</si>
  <si>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</si>
  <si>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</si>
  <si>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</si>
  <si>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</si>
  <si>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</si>
  <si>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</si>
  <si>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</si>
  <si>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</si>
  <si>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</si>
  <si>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</si>
  <si>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</si>
  <si>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</si>
  <si>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</si>
  <si>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</si>
  <si>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</si>
  <si>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</si>
  <si>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</si>
  <si>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</si>
  <si>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</si>
  <si>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</si>
  <si>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</si>
  <si>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</si>
  <si>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</si>
  <si>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</si>
  <si>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</si>
  <si>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</si>
  <si>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</si>
  <si>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</si>
  <si>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</si>
  <si>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</si>
  <si>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</si>
  <si>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</si>
  <si>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</si>
  <si>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</si>
  <si>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</si>
  <si>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</si>
  <si>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</si>
  <si>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</si>
  <si>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</si>
  <si>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</si>
  <si>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</si>
  <si>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</si>
  <si>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</si>
  <si>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</si>
  <si>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</si>
  <si>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</si>
  <si>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</si>
  <si>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</si>
  <si>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</si>
  <si>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</si>
  <si>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</si>
  <si>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</si>
  <si>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</si>
  <si>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</si>
  <si>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</si>
  <si>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</si>
  <si>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</si>
  <si>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</si>
  <si>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</si>
  <si>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</si>
  <si>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</si>
  <si>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</si>
  <si>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</si>
  <si>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</si>
  <si>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</si>
  <si>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</si>
  <si>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</si>
  <si>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</si>
  <si>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</si>
  <si>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</si>
  <si>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</si>
  <si>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</si>
  <si>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</si>
  <si>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</si>
  <si>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</si>
  <si>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</si>
  <si>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</si>
  <si>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</si>
  <si>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</si>
  <si>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</si>
  <si>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</si>
  <si>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</si>
  <si>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</si>
  <si>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</si>
  <si>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</si>
  <si>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</si>
  <si>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</si>
  <si>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</si>
  <si>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</si>
  <si>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</si>
  <si>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</si>
  <si>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</si>
  <si>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</si>
  <si>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</si>
  <si>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</si>
  <si>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</si>
  <si>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</si>
  <si>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</si>
  <si>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</si>
  <si>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</si>
  <si>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</si>
  <si>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</si>
  <si>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</si>
  <si>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</si>
  <si>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</si>
  <si>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</si>
  <si>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</si>
  <si>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</si>
  <si>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</si>
  <si>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</si>
  <si>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</si>
  <si>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</si>
  <si>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</si>
  <si>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</si>
  <si>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</si>
  <si>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</si>
  <si>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</si>
  <si>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</si>
  <si>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</si>
  <si>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</si>
  <si>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</si>
  <si>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</si>
  <si>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</si>
  <si>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</si>
  <si>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</si>
  <si>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</si>
  <si>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</si>
  <si>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</si>
  <si>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</si>
  <si>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</si>
  <si>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</si>
  <si>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</si>
  <si>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</si>
  <si>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</si>
  <si>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</si>
  <si>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</si>
  <si>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</si>
  <si>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</si>
  <si>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</si>
  <si>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</si>
  <si>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</si>
  <si>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</si>
  <si>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</si>
  <si>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</si>
  <si>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</si>
  <si>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</si>
  <si>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</si>
  <si>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</si>
  <si>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</si>
  <si>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</si>
  <si>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</si>
  <si>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</si>
  <si>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</si>
  <si>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</si>
  <si>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</si>
  <si>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</si>
  <si>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</si>
  <si>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</si>
  <si>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</si>
  <si>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</si>
  <si>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</si>
  <si>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</si>
  <si>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</si>
  <si>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</si>
  <si>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</si>
  <si>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</si>
  <si>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</si>
  <si>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</si>
  <si>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</si>
  <si>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</si>
  <si>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</si>
  <si>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</si>
  <si>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</si>
  <si>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</si>
  <si>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</si>
  <si>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</si>
  <si>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</si>
  <si>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</si>
  <si>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</si>
  <si>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</si>
  <si>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</si>
  <si>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</si>
  <si>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</si>
  <si>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</si>
  <si>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</si>
  <si>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</si>
  <si>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</si>
  <si>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</si>
  <si>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</si>
  <si>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</si>
  <si>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</si>
  <si>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</si>
  <si>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</si>
  <si>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</si>
  <si>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</si>
  <si>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</si>
  <si>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</si>
  <si>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</si>
  <si>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</si>
  <si>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</si>
  <si>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</si>
  <si>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</si>
  <si>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</si>
  <si>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</si>
  <si>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</si>
  <si>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</si>
  <si>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</si>
  <si>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</si>
  <si>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</si>
  <si>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</si>
  <si>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</si>
  <si>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</si>
  <si>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</si>
  <si>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</si>
  <si>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</si>
  <si>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</si>
  <si>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</si>
  <si>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</si>
  <si>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</si>
  <si>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</si>
  <si>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</si>
  <si>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</si>
  <si>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</si>
  <si>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</si>
  <si>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</si>
  <si>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</si>
  <si>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</si>
  <si>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</si>
  <si>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</si>
  <si>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</si>
  <si>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</si>
  <si>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</si>
  <si>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</si>
  <si>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</si>
  <si>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</si>
  <si>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</si>
  <si>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</si>
  <si>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</si>
  <si>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</si>
  <si>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</si>
  <si>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</si>
  <si>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</si>
  <si>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</si>
  <si>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</si>
  <si>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</si>
  <si>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</si>
  <si>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</si>
  <si>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</si>
  <si>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</si>
  <si>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</si>
  <si>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</si>
  <si>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</si>
  <si>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</si>
  <si>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</si>
  <si>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</si>
  <si>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</si>
  <si>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</si>
  <si>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</si>
  <si>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</si>
  <si>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</si>
  <si>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</si>
  <si>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</si>
  <si>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</si>
  <si>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</si>
  <si>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</si>
  <si>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</si>
  <si>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</si>
  <si>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</si>
  <si>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</si>
  <si>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</si>
  <si>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</si>
  <si>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</si>
  <si>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</si>
  <si>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</si>
  <si>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</si>
  <si>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</si>
  <si>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</si>
  <si>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</si>
  <si>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</si>
  <si>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</si>
  <si>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</si>
  <si>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</si>
  <si>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</si>
  <si>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</si>
  <si>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</si>
  <si>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</si>
  <si>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</si>
  <si>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</si>
  <si>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</si>
  <si>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</si>
  <si>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</si>
  <si>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</si>
  <si>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</si>
  <si>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</si>
  <si>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</si>
  <si>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</si>
  <si>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</si>
  <si>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</si>
  <si>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</si>
  <si>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</si>
  <si>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</si>
  <si>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</si>
  <si>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</si>
  <si>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</si>
  <si>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</si>
  <si>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</si>
  <si>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</si>
  <si>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</si>
  <si>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</si>
  <si>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</si>
  <si>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</si>
  <si>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</si>
  <si>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</si>
  <si>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</si>
  <si>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</si>
  <si>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</si>
  <si>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</si>
  <si>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</si>
  <si>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</si>
  <si>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</si>
  <si>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</si>
  <si>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</si>
  <si>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</si>
  <si>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</si>
  <si>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</si>
  <si>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</si>
  <si>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</si>
  <si>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</si>
  <si>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</si>
  <si>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</si>
  <si>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</si>
  <si>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</si>
  <si>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</si>
  <si>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</si>
  <si>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</si>
  <si>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</si>
  <si>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</si>
  <si>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</si>
  <si>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</si>
  <si>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</si>
  <si>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</si>
  <si>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</si>
  <si>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</si>
  <si>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</si>
  <si>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</si>
  <si>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</si>
  <si>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</si>
  <si>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</si>
  <si>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</si>
  <si>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</si>
  <si>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</si>
  <si>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</si>
  <si>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</si>
  <si>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</si>
  <si>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</si>
  <si>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</si>
  <si>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</si>
  <si>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</si>
  <si>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</si>
  <si>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</si>
  <si>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</si>
  <si>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</si>
  <si>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</si>
  <si>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</si>
  <si>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</si>
  <si>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</si>
  <si>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</si>
  <si>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</si>
  <si>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</si>
  <si>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</si>
  <si>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</si>
  <si>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</si>
  <si>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</si>
  <si>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</si>
  <si>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</si>
  <si>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</si>
  <si>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</si>
  <si>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</si>
  <si>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</si>
  <si>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</si>
  <si>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</si>
  <si>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</si>
  <si>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</si>
  <si>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</si>
  <si>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</si>
  <si>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</si>
  <si>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</si>
  <si>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</si>
  <si>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</si>
  <si>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</si>
  <si>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</si>
  <si>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</si>
  <si>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</si>
  <si>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</si>
  <si>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</si>
  <si>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</si>
  <si>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</si>
  <si>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</si>
  <si>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</si>
  <si>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</si>
  <si>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</si>
  <si>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</si>
  <si>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</si>
  <si>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</si>
  <si>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</si>
  <si>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</si>
  <si>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</si>
  <si>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</si>
  <si>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</si>
  <si>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</si>
  <si>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</si>
  <si>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</si>
  <si>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</si>
  <si>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</si>
  <si>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</si>
  <si>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</si>
  <si>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</si>
  <si>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</si>
  <si>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</si>
  <si>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</si>
  <si>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</si>
  <si>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</si>
  <si>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</si>
  <si>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</si>
  <si>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</si>
  <si>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</si>
  <si>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</si>
  <si>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</si>
  <si>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</si>
  <si>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</si>
  <si>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</si>
  <si>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</si>
  <si>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</si>
  <si>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</si>
  <si>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</si>
  <si>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</si>
  <si>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</si>
  <si>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</si>
  <si>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</si>
  <si>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</si>
  <si>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</si>
  <si>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</si>
  <si>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</si>
  <si>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</si>
  <si>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</si>
  <si>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</si>
  <si>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</si>
  <si>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</si>
  <si>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</si>
  <si>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</si>
  <si>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</si>
  <si>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</si>
  <si>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</si>
  <si>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</si>
  <si>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</si>
  <si>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</si>
  <si>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</si>
  <si>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</si>
  <si>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</si>
  <si>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</si>
  <si>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</si>
  <si>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</si>
  <si>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</si>
  <si>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</si>
  <si>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</si>
  <si>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</si>
  <si>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</si>
  <si>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</si>
  <si>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</si>
  <si>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</si>
  <si>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</si>
  <si>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</si>
  <si>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</si>
  <si>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</si>
  <si>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</si>
  <si>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</si>
  <si>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</si>
  <si>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</si>
  <si>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</si>
  <si>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</si>
  <si>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</si>
  <si>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</si>
  <si>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</si>
  <si>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</si>
  <si>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</si>
  <si>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</si>
  <si>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</si>
  <si>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</si>
  <si>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</si>
  <si>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</si>
  <si>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</si>
  <si>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</si>
  <si>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</si>
  <si>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</si>
  <si>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</si>
  <si>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</si>
  <si>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</si>
  <si>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</si>
  <si>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</si>
  <si>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</si>
  <si>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</si>
  <si>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</si>
  <si>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</si>
  <si>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</si>
  <si>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</si>
  <si>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</si>
  <si>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</si>
  <si>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</si>
  <si>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</si>
  <si>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</si>
  <si>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</si>
  <si>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</si>
  <si>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</si>
  <si>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</si>
  <si>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</si>
  <si>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</si>
  <si>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</si>
  <si>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</si>
  <si>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</si>
  <si>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</si>
  <si>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</si>
  <si>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</si>
  <si>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</si>
  <si>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</si>
  <si>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</si>
  <si>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</si>
  <si>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</si>
  <si>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</si>
  <si>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</si>
  <si>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</si>
  <si>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</si>
  <si>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</si>
  <si>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</si>
  <si>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</si>
  <si>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</si>
  <si>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</si>
  <si>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</si>
  <si>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</si>
  <si>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</si>
  <si>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</si>
  <si>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</si>
  <si>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</si>
  <si>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</si>
  <si>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</si>
  <si>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</si>
  <si>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</si>
  <si>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</si>
  <si>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</si>
  <si>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</si>
  <si>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</si>
  <si>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</si>
  <si>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</si>
  <si>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</si>
  <si>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</si>
  <si>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</si>
  <si>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</si>
  <si>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</si>
  <si>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</si>
  <si>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</si>
  <si>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</si>
  <si>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</si>
  <si>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</si>
  <si>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</si>
  <si>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</si>
  <si>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</si>
  <si>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</si>
  <si>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</si>
  <si>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</si>
  <si>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</si>
  <si>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</si>
  <si>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</si>
  <si>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</si>
  <si>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</si>
  <si>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</si>
  <si>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</si>
  <si>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</si>
  <si>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</si>
  <si>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</si>
  <si>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</si>
  <si>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</si>
  <si>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</si>
  <si>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</si>
  <si>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</si>
  <si>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</si>
  <si>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</si>
  <si>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</si>
  <si>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</si>
  <si>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</si>
  <si>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</si>
  <si>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</si>
  <si>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</si>
  <si>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</si>
  <si>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</si>
  <si>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</si>
  <si>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</si>
  <si>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</si>
  <si>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</si>
  <si>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</si>
  <si>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</si>
  <si>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</si>
  <si>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</si>
  <si>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</si>
  <si>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</si>
  <si>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</si>
  <si>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</si>
  <si>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</si>
  <si>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</si>
  <si>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</si>
  <si>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</si>
  <si>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</si>
  <si>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</si>
  <si>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</si>
  <si>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</si>
  <si>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</si>
  <si>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</si>
  <si>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</si>
  <si>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</si>
  <si>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</si>
  <si>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</si>
  <si>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</si>
  <si>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</si>
  <si>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</si>
  <si>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</si>
  <si>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</si>
  <si>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</si>
  <si>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</si>
  <si>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</si>
  <si>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</si>
  <si>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</si>
  <si>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</si>
  <si>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</si>
  <si>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</si>
  <si>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</si>
  <si>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</si>
  <si>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</si>
  <si>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</si>
  <si>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</si>
  <si>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</si>
  <si>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</si>
  <si>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</si>
  <si>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</si>
  <si>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</si>
  <si>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</si>
  <si>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</si>
  <si>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</si>
  <si>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</si>
  <si>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</si>
  <si>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</si>
  <si>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</si>
  <si>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</si>
  <si>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</si>
  <si>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</si>
  <si>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</si>
  <si>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</si>
  <si>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</si>
  <si>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</si>
  <si>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</si>
  <si>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</si>
  <si>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</si>
  <si>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</si>
  <si>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</si>
  <si>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</si>
  <si>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</si>
  <si>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</si>
  <si>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</si>
  <si>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</si>
  <si>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</si>
  <si>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</si>
  <si>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</si>
  <si>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</si>
  <si>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</si>
  <si>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</si>
  <si>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</si>
  <si>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</si>
  <si>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</si>
  <si>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</si>
  <si>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</si>
  <si>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</si>
  <si>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</si>
  <si>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</si>
  <si>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</si>
  <si>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</si>
  <si>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</si>
  <si>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</si>
  <si>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</si>
  <si>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</si>
  <si>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</si>
  <si>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</si>
  <si>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</si>
  <si>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</si>
  <si>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</si>
  <si>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</si>
  <si>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</si>
  <si>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</si>
  <si>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</si>
  <si>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</si>
  <si>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</si>
  <si>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</si>
  <si>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</si>
  <si>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</si>
  <si>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</si>
  <si>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</si>
  <si>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</si>
  <si>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</si>
  <si>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</si>
  <si>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</si>
  <si>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</si>
  <si>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</si>
  <si>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</si>
  <si>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</si>
  <si>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</si>
  <si>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</si>
  <si>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</si>
  <si>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</si>
  <si>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</si>
  <si>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</si>
  <si>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</si>
  <si>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</si>
  <si>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</si>
  <si>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</si>
  <si>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</si>
  <si>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</si>
  <si>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</si>
  <si>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</si>
  <si>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</si>
  <si>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</si>
  <si>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</si>
  <si>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</si>
  <si>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</si>
  <si>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</si>
  <si>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</si>
  <si>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</si>
  <si>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</si>
  <si>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</si>
  <si>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</si>
  <si>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</si>
  <si>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</si>
  <si>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</si>
  <si>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</si>
  <si>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</si>
  <si>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</si>
  <si>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</si>
  <si>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</si>
  <si>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</si>
  <si>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</si>
  <si>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</si>
  <si>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</si>
  <si>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</si>
  <si>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</si>
  <si>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</si>
  <si>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</si>
  <si>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</si>
  <si>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</si>
  <si>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</si>
  <si>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</si>
  <si>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</si>
  <si>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</si>
  <si>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</si>
  <si>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</si>
  <si>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</si>
  <si>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</si>
  <si>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</si>
  <si>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</si>
  <si>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</si>
  <si>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</si>
  <si>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</si>
  <si>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</si>
  <si>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</si>
  <si>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</si>
  <si>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</si>
  <si>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</si>
  <si>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</si>
  <si>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</si>
  <si>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</si>
  <si>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</si>
  <si>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</si>
  <si>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</si>
  <si>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</si>
  <si>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</si>
  <si>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</si>
  <si>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</si>
  <si>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</si>
  <si>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</si>
  <si>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</si>
  <si>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</si>
  <si>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</si>
  <si>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</si>
  <si>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</si>
  <si>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</si>
  <si>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</si>
  <si>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</si>
  <si>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</si>
  <si>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</si>
  <si>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</si>
  <si>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</si>
  <si>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</si>
  <si>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</si>
  <si>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</si>
  <si>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</si>
  <si>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</si>
  <si>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</si>
  <si>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</si>
  <si>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</si>
  <si>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</si>
  <si>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</si>
  <si>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</si>
  <si>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</si>
  <si>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</si>
  <si>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</si>
  <si>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</si>
  <si>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</si>
  <si>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</si>
  <si>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</si>
  <si>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</si>
  <si>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</si>
  <si>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</si>
  <si>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</si>
  <si>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</si>
  <si>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</si>
  <si>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</si>
  <si>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</si>
  <si>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</si>
  <si>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</si>
  <si>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</si>
  <si>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</si>
  <si>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</si>
  <si>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</si>
  <si>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</si>
  <si>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</si>
  <si>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</si>
  <si>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</si>
  <si>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</si>
  <si>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</si>
  <si>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</si>
  <si>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</si>
  <si>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</si>
  <si>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</si>
  <si>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</si>
  <si>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</si>
  <si>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</si>
  <si>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</si>
  <si>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</si>
  <si>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</si>
  <si>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</si>
  <si>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</si>
  <si>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</si>
  <si>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</si>
  <si>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</si>
  <si>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</si>
  <si>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</si>
  <si>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</si>
  <si>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</si>
  <si>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</si>
  <si>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</si>
  <si>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</si>
  <si>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</si>
  <si>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</si>
  <si>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</si>
  <si>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</si>
  <si>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</si>
  <si>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</si>
  <si>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</si>
  <si>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</si>
  <si>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</si>
  <si>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</si>
  <si>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</si>
  <si>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</si>
  <si>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</si>
  <si>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</si>
  <si>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</si>
  <si>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</si>
  <si>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</si>
  <si>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</si>
  <si>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</si>
  <si>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</si>
  <si>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</si>
  <si>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</si>
  <si>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</si>
  <si>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</si>
  <si>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</si>
  <si>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</si>
  <si>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</si>
  <si>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</si>
  <si>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</si>
  <si>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</si>
  <si>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</si>
  <si>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</si>
  <si>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</si>
  <si>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</si>
  <si>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</si>
  <si>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</si>
  <si>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</si>
  <si>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</si>
  <si>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</si>
  <si>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</si>
  <si>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</si>
  <si>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</si>
  <si>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</si>
  <si>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</si>
  <si>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</si>
  <si>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</si>
  <si>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</si>
  <si>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</si>
  <si>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</si>
  <si>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</si>
  <si>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</si>
  <si>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</si>
  <si>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</si>
  <si>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</si>
  <si>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</si>
  <si>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</si>
  <si>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</si>
  <si>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</si>
  <si>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</si>
  <si>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</si>
  <si>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</si>
  <si>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</si>
  <si>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</si>
  <si>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</si>
  <si>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</si>
  <si>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</si>
  <si>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</si>
  <si>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</si>
  <si>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</si>
  <si>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</si>
  <si>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</si>
  <si>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</si>
  <si>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</si>
  <si>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</si>
  <si>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</si>
  <si>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</si>
  <si>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</si>
  <si>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</si>
  <si>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</si>
  <si>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</si>
  <si>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</si>
  <si>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</si>
  <si>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</si>
  <si>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</si>
  <si>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</si>
  <si>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</si>
  <si>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</si>
  <si>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</si>
  <si>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</si>
  <si>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</si>
  <si>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</si>
  <si>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</si>
  <si>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</si>
  <si>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</si>
  <si>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</si>
  <si>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</si>
  <si>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</si>
  <si>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</si>
  <si>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</si>
  <si>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</si>
  <si>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</si>
  <si>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</si>
  <si>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</si>
  <si>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</si>
  <si>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</si>
  <si>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</si>
  <si>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</si>
  <si>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</si>
  <si>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</si>
  <si>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</si>
  <si>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</si>
  <si>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</si>
  <si>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</si>
  <si>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</si>
  <si>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</si>
  <si>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</si>
  <si>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</si>
  <si>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</si>
  <si>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</si>
  <si>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</si>
  <si>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</si>
  <si>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</si>
  <si>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</si>
  <si>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</si>
  <si>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</si>
  <si>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</si>
  <si>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</si>
  <si>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</si>
  <si>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</si>
  <si>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</si>
  <si>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</si>
  <si>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</si>
  <si>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</si>
  <si>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</si>
  <si>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</si>
  <si>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</si>
  <si>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</si>
  <si>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</si>
  <si>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</si>
  <si>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</si>
  <si>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</si>
  <si>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</si>
  <si>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</si>
  <si>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</si>
  <si>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</si>
  <si>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</si>
  <si>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</si>
  <si>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</si>
  <si>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</si>
  <si>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</si>
  <si>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</si>
  <si>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</si>
  <si>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</si>
  <si>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</si>
  <si>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</si>
  <si>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</si>
  <si>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</si>
  <si>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</si>
  <si>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</si>
  <si>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</si>
  <si>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</si>
  <si>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</si>
  <si>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</si>
  <si>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</si>
  <si>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</si>
  <si>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</si>
  <si>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</si>
  <si>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</si>
  <si>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</si>
  <si>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</si>
  <si>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</si>
  <si>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</si>
  <si>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</si>
  <si>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</si>
  <si>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</si>
  <si>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</si>
  <si>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</si>
  <si>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</si>
  <si>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</si>
  <si>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</si>
  <si>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</si>
  <si>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</si>
  <si>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</si>
  <si>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</si>
  <si>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</si>
  <si>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</si>
  <si>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</si>
  <si>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</si>
  <si>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</si>
  <si>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</si>
  <si>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</si>
  <si>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</si>
  <si>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</si>
  <si>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</si>
  <si>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</si>
  <si>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</si>
  <si>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</si>
  <si>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</si>
  <si>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</si>
  <si>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</si>
  <si>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</si>
  <si>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</si>
  <si>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</si>
  <si>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</si>
  <si>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</si>
  <si>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</si>
  <si>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</si>
  <si>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</si>
  <si>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</si>
  <si>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</si>
  <si>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</si>
  <si>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</si>
  <si>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</si>
  <si>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</si>
  <si>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</si>
  <si>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</si>
  <si>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</si>
  <si>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</si>
  <si>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</si>
  <si>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</si>
  <si>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</si>
  <si>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</si>
  <si>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</si>
  <si>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</si>
  <si>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</si>
  <si>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</si>
  <si>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</si>
  <si>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</si>
  <si>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</si>
  <si>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</si>
  <si>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</si>
  <si>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</si>
  <si>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</si>
  <si>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</si>
  <si>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</si>
  <si>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</si>
  <si>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</si>
  <si>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</si>
  <si>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</si>
  <si>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</si>
  <si>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</si>
  <si>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</si>
  <si>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</si>
  <si>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</si>
  <si>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</si>
  <si>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</si>
  <si>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</si>
  <si>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</si>
  <si>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</si>
  <si>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</si>
  <si>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</si>
  <si>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</si>
  <si>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</si>
  <si>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</si>
  <si>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</si>
  <si>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</si>
  <si>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</si>
  <si>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</si>
  <si>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</si>
  <si>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</si>
  <si>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</si>
  <si>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</si>
  <si>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</si>
  <si>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</si>
  <si>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</si>
  <si>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</si>
  <si>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</si>
  <si>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</si>
  <si>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</si>
  <si>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</si>
  <si>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</si>
  <si>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</si>
  <si>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</si>
  <si>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</si>
  <si>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</si>
  <si>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</si>
  <si>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</si>
  <si>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</si>
  <si>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</si>
  <si>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</si>
  <si>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</si>
  <si>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</si>
  <si>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</si>
  <si>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</si>
  <si>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</si>
  <si>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</si>
  <si>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</si>
  <si>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</si>
  <si>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</si>
  <si>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</si>
  <si>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</si>
  <si>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</si>
  <si>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</si>
  <si>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</si>
  <si>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</si>
  <si>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</si>
  <si>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</si>
  <si>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</si>
  <si>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</si>
  <si>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</si>
  <si>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</si>
  <si>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</si>
  <si>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</si>
  <si>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</si>
  <si>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</si>
  <si>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</si>
  <si>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</si>
  <si>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</si>
  <si>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</si>
  <si>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</si>
  <si>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</si>
  <si>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</si>
  <si>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</si>
  <si>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</si>
  <si>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</si>
  <si>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</si>
  <si>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</si>
  <si>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</si>
  <si>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</si>
  <si>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</si>
  <si>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</si>
  <si>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</si>
  <si>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</si>
  <si>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</si>
  <si>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</si>
  <si>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</si>
  <si>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</si>
  <si>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</si>
  <si>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</si>
  <si>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</si>
  <si>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</si>
  <si>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</si>
  <si>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</si>
  <si>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</si>
  <si>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</si>
  <si>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</si>
  <si>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</si>
  <si>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</si>
  <si>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</si>
  <si>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</si>
  <si>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</si>
  <si>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</si>
  <si>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</si>
  <si>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</si>
  <si>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</si>
  <si>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</si>
  <si>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</si>
  <si>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</si>
  <si>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</si>
  <si>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</si>
  <si>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</si>
  <si>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</si>
  <si>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</si>
  <si>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</si>
  <si>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</si>
  <si>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</si>
  <si>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</si>
  <si>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</si>
  <si>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</si>
  <si>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</si>
  <si>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</si>
  <si>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</si>
  <si>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</si>
  <si>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</si>
  <si>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</si>
  <si>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</si>
  <si>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</si>
  <si>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</si>
  <si>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</si>
  <si>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</si>
  <si>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</si>
  <si>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</si>
  <si>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</si>
  <si>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</si>
  <si>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</si>
  <si>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</si>
  <si>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</si>
  <si>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</si>
  <si>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</si>
  <si>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</si>
  <si>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</si>
  <si>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</si>
  <si>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</si>
  <si>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</si>
  <si>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</si>
  <si>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</si>
  <si>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</si>
  <si>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</si>
  <si>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</si>
  <si>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</si>
  <si>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</si>
  <si>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</si>
  <si>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</si>
  <si>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</si>
  <si>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</si>
  <si>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</si>
  <si>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</si>
  <si>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</si>
  <si>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</si>
  <si>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</si>
  <si>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</si>
  <si>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</si>
  <si>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</si>
  <si>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</si>
  <si>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</si>
  <si>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</si>
  <si>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</si>
  <si>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</si>
  <si>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</si>
  <si>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</si>
  <si>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</si>
  <si>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</si>
  <si>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</si>
  <si>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</si>
  <si>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</si>
  <si>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</si>
  <si>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</si>
  <si>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</si>
  <si>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</si>
  <si>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</si>
  <si>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</si>
  <si>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</si>
  <si>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</si>
  <si>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</si>
  <si>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</si>
  <si>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</si>
  <si>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</si>
  <si>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</si>
  <si>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</si>
  <si>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</si>
  <si>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</si>
  <si>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</si>
  <si>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</si>
  <si>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</si>
  <si>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</si>
  <si>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</si>
  <si>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</si>
  <si>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</si>
  <si>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</si>
  <si>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</si>
  <si>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</si>
  <si>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</si>
  <si>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</si>
  <si>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</si>
  <si>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</si>
  <si>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</si>
  <si>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</si>
  <si>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</si>
  <si>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</si>
  <si>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</si>
  <si>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</si>
  <si>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</si>
  <si>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</si>
  <si>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</si>
  <si>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</si>
  <si>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</si>
  <si>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</si>
  <si>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</si>
  <si>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</si>
  <si>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</si>
  <si>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</si>
  <si>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</si>
  <si>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</si>
  <si>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</si>
  <si>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</si>
  <si>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</si>
  <si>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</si>
  <si>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</si>
  <si>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</si>
  <si>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</si>
  <si>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</si>
  <si>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</si>
  <si>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</si>
  <si>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</si>
  <si>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</si>
  <si>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</si>
  <si>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</si>
  <si>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</si>
  <si>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</si>
  <si>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</si>
  <si>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</si>
  <si>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</si>
  <si>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</si>
  <si>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</si>
  <si>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</si>
  <si>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</si>
  <si>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</si>
  <si>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</si>
  <si>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</si>
  <si>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</si>
  <si>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</si>
  <si>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</si>
  <si>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</si>
  <si>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</si>
  <si>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</si>
  <si>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</si>
  <si>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</si>
  <si>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</si>
  <si>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</si>
  <si>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</si>
  <si>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</si>
  <si>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</si>
  <si>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</si>
  <si>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</si>
  <si>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</si>
  <si>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</si>
  <si>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</si>
  <si>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</si>
  <si>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</si>
  <si>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</si>
  <si>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</si>
  <si>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</si>
  <si>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</si>
  <si>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</si>
  <si>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</si>
  <si>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</si>
  <si>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</si>
  <si>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</si>
  <si>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</si>
  <si>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</si>
  <si>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</si>
  <si>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</si>
  <si>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</si>
  <si>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</si>
  <si>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</si>
  <si>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</si>
  <si>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</si>
  <si>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</si>
  <si>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</si>
  <si>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</si>
  <si>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</si>
  <si>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</si>
  <si>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</si>
  <si>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</si>
  <si>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</si>
  <si>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</si>
  <si>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</si>
  <si>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</si>
  <si>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</si>
  <si>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</si>
  <si>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</si>
  <si>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</si>
  <si>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</si>
  <si>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</si>
  <si>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</si>
  <si>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</si>
  <si>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</si>
  <si>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</si>
  <si>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</si>
  <si>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</si>
  <si>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</si>
  <si>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</si>
  <si>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</si>
  <si>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</si>
  <si>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</si>
  <si>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</si>
  <si>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</si>
  <si>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</si>
  <si>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</si>
  <si>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</si>
  <si>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</si>
  <si>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</si>
  <si>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</si>
  <si>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</si>
  <si>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</si>
  <si>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</si>
  <si>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</si>
  <si>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</si>
  <si>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</si>
  <si>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</si>
  <si>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</si>
  <si>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</si>
  <si>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</si>
  <si>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</si>
  <si>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</si>
  <si>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</si>
  <si>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</si>
  <si>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</si>
  <si>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</si>
  <si>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</si>
  <si>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</si>
  <si>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</si>
  <si>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</si>
  <si>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</si>
  <si>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</si>
  <si>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</si>
  <si>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</si>
  <si>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</si>
  <si>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</si>
  <si>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</si>
  <si>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</si>
  <si>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</si>
  <si>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</si>
  <si>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</si>
  <si>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</si>
  <si>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</si>
  <si>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</si>
  <si>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</si>
  <si>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</si>
  <si>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</si>
  <si>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</si>
  <si>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</si>
  <si>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</si>
  <si>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</si>
  <si>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</si>
  <si>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</si>
  <si>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</si>
  <si>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</si>
  <si>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</si>
  <si>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</si>
  <si>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</si>
  <si>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</si>
  <si>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</si>
  <si>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</si>
  <si>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</si>
  <si>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</si>
  <si>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</si>
  <si>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</si>
  <si>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</si>
  <si>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</si>
  <si>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</si>
  <si>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</si>
  <si>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</si>
  <si>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</si>
  <si>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</si>
  <si>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</si>
  <si>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</si>
  <si>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</si>
  <si>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</si>
  <si>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</si>
  <si>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</si>
  <si>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</si>
  <si>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</si>
  <si>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</si>
  <si>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</si>
  <si>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</si>
  <si>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</si>
  <si>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</si>
  <si>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</si>
  <si>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</si>
  <si>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</si>
  <si>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</si>
  <si>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</si>
  <si>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</si>
  <si>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</si>
  <si>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</si>
  <si>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</si>
  <si>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</si>
  <si>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</si>
  <si>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</si>
  <si>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</si>
  <si>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</si>
  <si>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</si>
  <si>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</si>
  <si>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</si>
  <si>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</si>
  <si>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</si>
  <si>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</si>
  <si>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</si>
  <si>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</si>
  <si>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</si>
  <si>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</si>
  <si>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</si>
  <si>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</si>
  <si>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</si>
  <si>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</si>
  <si>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</si>
  <si>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</si>
  <si>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</si>
  <si>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</si>
  <si>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</si>
  <si>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</si>
  <si>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</si>
  <si>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</si>
  <si>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</si>
  <si>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</si>
  <si>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</si>
  <si>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</si>
  <si>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</si>
  <si>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</si>
  <si>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</si>
  <si>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</si>
  <si>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</si>
  <si>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</si>
  <si>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</si>
  <si>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</si>
  <si>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</si>
  <si>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</si>
  <si>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</si>
  <si>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</si>
  <si>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</si>
  <si>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</si>
  <si>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</si>
  <si>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</si>
  <si>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</si>
  <si>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</si>
  <si>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</si>
  <si>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</si>
  <si>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</si>
  <si>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</si>
  <si>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</si>
  <si>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</si>
  <si>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</si>
  <si>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</si>
  <si>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</si>
  <si>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</si>
  <si>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</si>
  <si>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</si>
  <si>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</si>
  <si>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</si>
  <si>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</si>
  <si>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</si>
  <si>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</si>
  <si>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</si>
  <si>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</si>
  <si>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</si>
  <si>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</si>
  <si>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</si>
  <si>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</si>
  <si>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</si>
  <si>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</si>
  <si>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</si>
  <si>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</si>
  <si>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</si>
  <si>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</si>
  <si>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</si>
  <si>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</si>
  <si>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</si>
  <si>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</si>
  <si>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</si>
  <si>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</si>
  <si>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</si>
  <si>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</si>
  <si>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</si>
  <si>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</si>
  <si>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</si>
  <si>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</si>
  <si>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</si>
  <si>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</si>
  <si>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</si>
  <si>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</si>
  <si>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</si>
  <si>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</si>
  <si>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</si>
  <si>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</si>
  <si>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</si>
  <si>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</si>
  <si>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</si>
  <si>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</si>
  <si>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</si>
  <si>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</si>
  <si>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</si>
  <si>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</si>
  <si>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</si>
  <si>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</si>
  <si>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</si>
  <si>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</si>
  <si>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</si>
  <si>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</si>
  <si>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</si>
  <si>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</si>
  <si>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</si>
  <si>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</si>
  <si>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</si>
  <si>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</si>
  <si>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</si>
  <si>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</si>
  <si>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</si>
  <si>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</si>
  <si>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</si>
  <si>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</si>
  <si>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</si>
  <si>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</si>
  <si>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</si>
  <si>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</si>
  <si>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</si>
  <si>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</si>
  <si>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</si>
  <si>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</si>
  <si>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</si>
  <si>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</si>
  <si>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</si>
  <si>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</si>
  <si>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</si>
  <si>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</si>
  <si>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</si>
  <si>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</si>
  <si>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</si>
  <si>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</si>
  <si>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</si>
  <si>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</si>
  <si>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</si>
  <si>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</si>
  <si>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</si>
  <si>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</si>
  <si>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</si>
  <si>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</si>
  <si>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</si>
  <si>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</si>
  <si>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</si>
  <si>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</si>
  <si>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</si>
  <si>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</si>
  <si>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</si>
  <si>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</si>
  <si>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</si>
  <si>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</si>
  <si>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</si>
  <si>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</si>
  <si>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</si>
  <si>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</si>
  <si>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</si>
  <si>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</si>
  <si>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</si>
  <si>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</si>
  <si>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</si>
  <si>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</si>
  <si>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</si>
  <si>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</si>
  <si>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</si>
  <si>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</si>
  <si>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</si>
  <si>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</si>
  <si>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</si>
  <si>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</si>
  <si>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</si>
  <si>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</si>
  <si>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</si>
  <si>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</si>
  <si>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</si>
  <si>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</si>
  <si>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</si>
  <si>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</si>
  <si>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</si>
  <si>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</si>
  <si>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</si>
  <si>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</si>
  <si>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</si>
  <si>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</si>
  <si>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</si>
  <si>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</si>
  <si>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</si>
  <si>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</si>
  <si>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</si>
  <si>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</si>
  <si>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</si>
  <si>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</si>
  <si>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</si>
  <si>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</si>
  <si>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</si>
  <si>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</si>
  <si>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</si>
  <si>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</si>
  <si>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</si>
  <si>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</si>
  <si>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</si>
  <si>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</si>
  <si>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</si>
  <si>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</si>
  <si>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</si>
  <si>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</si>
  <si>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</si>
  <si>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</si>
  <si>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</si>
  <si>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</si>
  <si>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</si>
  <si>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</si>
  <si>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</si>
  <si>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</si>
  <si>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</si>
  <si>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</si>
  <si>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</si>
  <si>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</si>
  <si>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</si>
  <si>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</si>
  <si>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</si>
  <si>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</si>
  <si>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</si>
  <si>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</si>
  <si>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</si>
  <si>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</si>
  <si>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</si>
  <si>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</si>
  <si>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</si>
  <si>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</si>
  <si>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</si>
  <si>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</si>
  <si>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</si>
  <si>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</si>
  <si>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</si>
  <si>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</si>
  <si>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</si>
  <si>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</si>
  <si>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</si>
  <si>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</si>
  <si>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</si>
  <si>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</si>
  <si>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</si>
  <si>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</si>
  <si>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</si>
  <si>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</si>
  <si>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</si>
  <si>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</si>
  <si>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</si>
  <si>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</si>
  <si>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</si>
  <si>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</si>
  <si>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</si>
  <si>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</si>
  <si>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</si>
  <si>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</si>
  <si>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</si>
  <si>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</si>
  <si>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</si>
  <si>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</si>
  <si>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</si>
  <si>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</si>
  <si>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</si>
  <si>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</si>
  <si>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</si>
  <si>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</si>
  <si>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</si>
  <si>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</si>
  <si>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</si>
  <si>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</si>
  <si>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</si>
  <si>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</si>
  <si>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</si>
  <si>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</si>
  <si>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</si>
  <si>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</si>
  <si>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</si>
  <si>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</si>
  <si>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</si>
  <si>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</si>
  <si>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</si>
  <si>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</si>
  <si>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</si>
  <si>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</si>
  <si>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</si>
  <si>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</si>
  <si>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</si>
  <si>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</si>
  <si>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</si>
  <si>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</si>
  <si>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</si>
  <si>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</si>
  <si>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</si>
  <si>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</si>
  <si>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</si>
  <si>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</si>
  <si>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</si>
  <si>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</si>
  <si>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</si>
  <si>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</si>
  <si>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</si>
  <si>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</si>
  <si>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</si>
  <si>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</si>
  <si>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</si>
  <si>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</si>
  <si>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</si>
  <si>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</si>
  <si>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</si>
  <si>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</si>
  <si>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</si>
  <si>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</si>
  <si>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</si>
  <si>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</si>
  <si>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</si>
  <si>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</si>
  <si>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</si>
  <si>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</si>
  <si>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</si>
  <si>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</si>
  <si>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</si>
  <si>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</si>
  <si>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</si>
  <si>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</si>
  <si>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</si>
  <si>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</si>
  <si>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</si>
  <si>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</si>
  <si>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</si>
  <si>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</si>
  <si>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</si>
  <si>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</si>
  <si>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</si>
  <si>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</si>
  <si>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</si>
  <si>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</si>
  <si>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</si>
  <si>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</si>
  <si>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</si>
  <si>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</si>
  <si>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</si>
  <si>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</si>
  <si>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</si>
  <si>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</si>
  <si>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</si>
  <si>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</si>
  <si>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</si>
  <si>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</si>
  <si>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</si>
  <si>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</si>
  <si>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</si>
  <si>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</si>
  <si>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</si>
  <si>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</si>
  <si>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</si>
  <si>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</si>
  <si>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</si>
  <si>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</si>
  <si>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</si>
  <si>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</si>
  <si>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</si>
  <si>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</si>
  <si>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</si>
  <si>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</si>
  <si>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</si>
  <si>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</si>
  <si>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</si>
  <si>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</si>
  <si>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</si>
  <si>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</si>
  <si>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</si>
  <si>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</si>
  <si>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</si>
  <si>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</si>
  <si>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</si>
  <si>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</si>
  <si>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</si>
  <si>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</si>
  <si>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</si>
  <si>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</si>
  <si>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</si>
  <si>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</si>
  <si>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</si>
  <si>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</si>
  <si>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</si>
  <si>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</si>
  <si>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</si>
  <si>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</si>
  <si>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</si>
  <si>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</si>
  <si>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</si>
  <si>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</si>
  <si>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</si>
  <si>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</si>
  <si>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</si>
  <si>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</si>
  <si>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</si>
  <si>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</si>
  <si>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</si>
  <si>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</si>
  <si>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</si>
  <si>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</si>
  <si>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</si>
  <si>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</si>
  <si>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</si>
  <si>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</si>
  <si>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</si>
  <si>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</si>
  <si>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</si>
  <si>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</si>
  <si>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</si>
  <si>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</si>
  <si>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</si>
  <si>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</si>
  <si>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</si>
  <si>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</si>
  <si>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</si>
  <si>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</si>
  <si>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</si>
  <si>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</si>
  <si>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</si>
  <si>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</si>
  <si>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</si>
  <si>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</si>
  <si>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</si>
  <si>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</si>
  <si>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</si>
  <si>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</si>
  <si>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</si>
  <si>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</si>
  <si>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</si>
  <si>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</si>
  <si>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</si>
  <si>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</si>
  <si>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</si>
  <si>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</si>
  <si>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</si>
  <si>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</si>
  <si>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</si>
  <si>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</si>
  <si>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</si>
  <si>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</si>
  <si>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</si>
  <si>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</si>
  <si>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</si>
  <si>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</si>
  <si>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</si>
  <si>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</si>
  <si>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</si>
  <si>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</si>
  <si>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</si>
  <si>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</si>
  <si>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</si>
  <si>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</si>
  <si>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</si>
  <si>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</si>
  <si>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</si>
  <si>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</si>
  <si>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</si>
  <si>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</si>
  <si>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</si>
  <si>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</si>
  <si>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</si>
  <si>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</si>
  <si>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</si>
  <si>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</si>
  <si>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</si>
  <si>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</si>
  <si>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</si>
  <si>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</si>
  <si>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</si>
  <si>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</si>
  <si>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</si>
  <si>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</si>
  <si>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</si>
  <si>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</si>
  <si>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</si>
  <si>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</si>
  <si>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</si>
  <si>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</si>
  <si>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</si>
  <si>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</si>
  <si>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</si>
  <si>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</si>
  <si>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</si>
  <si>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</si>
  <si>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</si>
  <si>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</si>
  <si>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</si>
  <si>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</si>
  <si>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</si>
  <si>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</si>
  <si>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</si>
  <si>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</si>
  <si>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</si>
  <si>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</si>
  <si>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</si>
  <si>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</si>
  <si>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</si>
  <si>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</si>
  <si>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</si>
  <si>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</si>
  <si>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</si>
  <si>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</si>
  <si>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</si>
  <si>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</si>
  <si>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</si>
  <si>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</si>
  <si>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</si>
  <si>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</si>
  <si>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</si>
  <si>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</si>
  <si>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</si>
  <si>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</si>
  <si>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</si>
  <si>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</si>
  <si>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</si>
  <si>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</si>
  <si>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</si>
  <si>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</si>
  <si>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</si>
  <si>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</si>
  <si>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</si>
  <si>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</si>
  <si>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</si>
  <si>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</si>
  <si>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</si>
  <si>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</si>
  <si>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</si>
  <si>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</si>
  <si>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</si>
  <si>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</si>
  <si>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</si>
  <si>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</si>
  <si>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</si>
  <si>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</si>
  <si>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</si>
  <si>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</si>
  <si>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</si>
  <si>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</si>
  <si>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</si>
  <si>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</si>
  <si>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</si>
  <si>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</si>
  <si>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</si>
  <si>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</si>
  <si>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</si>
  <si>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</si>
  <si>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</si>
  <si>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</si>
  <si>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</si>
  <si>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</si>
  <si>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</si>
  <si>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</si>
  <si>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</si>
  <si>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</si>
  <si>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</si>
  <si>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</si>
  <si>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</si>
  <si>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</si>
  <si>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</si>
  <si>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</si>
  <si>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</si>
  <si>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</si>
  <si>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</si>
  <si>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</si>
  <si>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</si>
  <si>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</si>
  <si>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</si>
  <si>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</si>
  <si>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</si>
  <si>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</si>
  <si>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</si>
  <si>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</si>
  <si>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</si>
  <si>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</si>
  <si>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</si>
  <si>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</si>
  <si>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</si>
  <si>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</si>
  <si>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</si>
  <si>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</si>
  <si>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</si>
  <si>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</si>
  <si>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</si>
  <si>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</si>
  <si>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</si>
  <si>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</si>
  <si>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</si>
  <si>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</si>
  <si>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</si>
  <si>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</si>
  <si>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</si>
  <si>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</si>
  <si>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</si>
  <si>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</si>
  <si>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</si>
  <si>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</si>
  <si>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</si>
  <si>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</si>
  <si>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</si>
  <si>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</si>
  <si>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</si>
  <si>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</si>
  <si>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</si>
  <si>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</si>
  <si>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</si>
  <si>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</si>
  <si>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</si>
  <si>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</si>
  <si>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</si>
  <si>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</si>
  <si>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</si>
  <si>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</si>
  <si>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</si>
  <si>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</si>
  <si>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</si>
  <si>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</si>
  <si>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</si>
  <si>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</si>
  <si>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</si>
  <si>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</si>
  <si>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</si>
  <si>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</si>
  <si>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</si>
  <si>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</si>
  <si>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</si>
  <si>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</si>
  <si>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</si>
  <si>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</si>
  <si>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</si>
  <si>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</si>
  <si>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</si>
  <si>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</si>
  <si>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</si>
  <si>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</si>
  <si>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</si>
  <si>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</si>
  <si>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</si>
  <si>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</si>
  <si>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</si>
  <si>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</si>
  <si>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</si>
  <si>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</si>
  <si>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</si>
  <si>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</si>
  <si>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</si>
  <si>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</si>
  <si>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</si>
  <si>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</si>
  <si>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</si>
  <si>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</si>
  <si>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</si>
  <si>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</si>
  <si>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</si>
  <si>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</si>
  <si>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</si>
  <si>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</si>
  <si>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</si>
  <si>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</si>
  <si>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</si>
  <si>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</si>
  <si>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</si>
  <si>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</si>
  <si>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</si>
  <si>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</si>
  <si>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</si>
  <si>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</si>
  <si>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</si>
  <si>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</si>
  <si>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</si>
  <si>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</si>
  <si>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</si>
  <si>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</si>
  <si>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</si>
  <si>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</si>
  <si>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</si>
  <si>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</si>
  <si>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</si>
  <si>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</si>
  <si>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</si>
  <si>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</si>
  <si>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</si>
  <si>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</si>
  <si>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</si>
  <si>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</si>
  <si>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</si>
  <si>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</si>
  <si>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</si>
  <si>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</si>
  <si>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</si>
  <si>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</si>
  <si>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</si>
  <si>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</si>
  <si>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</si>
  <si>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</si>
  <si>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</si>
  <si>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</si>
  <si>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</si>
  <si>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</si>
  <si>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</si>
  <si>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</si>
  <si>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</si>
  <si>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</si>
  <si>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</si>
  <si>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</si>
  <si>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</si>
  <si>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</si>
  <si>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</si>
  <si>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</si>
  <si>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</si>
  <si>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</si>
  <si>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</si>
  <si>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</si>
  <si>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</si>
  <si>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</si>
  <si>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</si>
  <si>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</si>
  <si>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</si>
  <si>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</si>
  <si>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</si>
  <si>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</si>
  <si>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</si>
  <si>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</si>
  <si>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</si>
  <si>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</si>
  <si>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</si>
  <si>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</si>
  <si>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</si>
  <si>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</si>
  <si>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</si>
  <si>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</si>
  <si>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</si>
  <si>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</si>
  <si>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</si>
  <si>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</si>
  <si>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</si>
  <si>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</si>
  <si>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</si>
  <si>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</si>
  <si>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</si>
  <si>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</si>
  <si>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</si>
  <si>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</si>
  <si>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</si>
  <si>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</si>
  <si>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</si>
  <si>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</si>
  <si>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</si>
  <si>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</si>
  <si>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</si>
  <si>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</si>
  <si>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</si>
  <si>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</si>
  <si>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</si>
  <si>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</si>
  <si>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</si>
  <si>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</si>
  <si>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</si>
  <si>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</si>
  <si>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</si>
  <si>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</si>
  <si>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</si>
  <si>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</si>
  <si>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</si>
  <si>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</si>
  <si>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</si>
  <si>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</si>
  <si>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</si>
  <si>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</si>
  <si>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</si>
  <si>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</si>
  <si>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</si>
  <si>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</si>
  <si>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</si>
  <si>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</si>
  <si>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</si>
  <si>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</si>
  <si>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</si>
  <si>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</si>
  <si>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</si>
  <si>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</si>
  <si>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</si>
  <si>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</si>
  <si>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</si>
  <si>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</si>
  <si>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</si>
  <si>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</si>
  <si>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</si>
  <si>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</si>
  <si>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</si>
  <si>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</si>
  <si>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</si>
  <si>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</si>
  <si>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</si>
  <si>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</si>
  <si>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</si>
  <si>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</si>
  <si>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</si>
  <si>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</si>
  <si>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</si>
  <si>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</si>
  <si>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</si>
  <si>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</si>
  <si>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</si>
  <si>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</si>
  <si>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</si>
  <si>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</si>
  <si>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</si>
  <si>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</si>
  <si>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</si>
  <si>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</si>
  <si>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</si>
  <si>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</si>
  <si>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</si>
  <si>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</si>
  <si>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</si>
  <si>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</si>
  <si>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</si>
  <si>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</si>
  <si>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</si>
  <si>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</si>
  <si>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</si>
  <si>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</si>
  <si>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</si>
  <si>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</si>
  <si>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</si>
  <si>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</si>
  <si>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</si>
  <si>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</si>
  <si>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</si>
  <si>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</si>
  <si>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</si>
  <si>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</si>
  <si>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</si>
  <si>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</si>
  <si>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</si>
  <si>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</si>
  <si>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</si>
  <si>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</si>
  <si>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</si>
  <si>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</si>
  <si>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</si>
  <si>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</si>
  <si>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</si>
  <si>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</si>
  <si>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</si>
  <si>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</si>
  <si>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</si>
  <si>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</si>
  <si>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</si>
  <si>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</si>
  <si>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</si>
  <si>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</si>
  <si>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</si>
  <si>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</si>
  <si>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</si>
  <si>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</si>
  <si>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</si>
  <si>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</si>
  <si>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</si>
  <si>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</si>
  <si>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</si>
  <si>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</si>
  <si>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</si>
  <si>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</si>
  <si>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</si>
  <si>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</si>
  <si>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</si>
  <si>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</si>
  <si>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</si>
  <si>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</si>
  <si>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</si>
  <si>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</si>
  <si>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</si>
  <si>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</si>
  <si>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</si>
  <si>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</si>
  <si>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</si>
  <si>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</si>
  <si>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</si>
  <si>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</si>
  <si>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</si>
  <si>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</si>
  <si>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</si>
  <si>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</si>
  <si>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</si>
  <si>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</si>
  <si>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</si>
  <si>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</si>
  <si>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</si>
  <si>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</si>
  <si>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</si>
  <si>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</si>
  <si>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</si>
  <si>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</si>
  <si>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</si>
  <si>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</si>
  <si>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</si>
  <si>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</si>
  <si>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</si>
  <si>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</si>
  <si>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</si>
  <si>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</si>
  <si>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</si>
  <si>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</si>
  <si>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</si>
  <si>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</si>
  <si>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</si>
  <si>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</si>
  <si>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</si>
  <si>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</si>
  <si>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</si>
  <si>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</si>
  <si>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</si>
  <si>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</si>
  <si>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</si>
  <si>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</si>
  <si>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</si>
  <si>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</si>
  <si>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</si>
  <si>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</si>
  <si>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</si>
  <si>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</si>
  <si>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</si>
  <si>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</si>
  <si>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</si>
  <si>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</si>
  <si>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</si>
  <si>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</si>
  <si>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</si>
  <si>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</si>
  <si>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</si>
  <si>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</si>
  <si>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</si>
  <si>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</si>
  <si>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</si>
  <si>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</si>
  <si>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</si>
  <si>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</si>
  <si>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</si>
  <si>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</si>
  <si>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</si>
  <si>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</si>
  <si>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</si>
  <si>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</si>
  <si>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</si>
  <si>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</si>
  <si>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</si>
  <si>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</si>
  <si>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</si>
  <si>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</si>
  <si>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</si>
  <si>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</si>
  <si>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</si>
  <si>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</si>
  <si>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</si>
  <si>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</si>
  <si>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</si>
  <si>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</si>
  <si>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</si>
  <si>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</si>
  <si>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</si>
  <si>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</si>
  <si>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</si>
  <si>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</si>
  <si>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</si>
  <si>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</si>
  <si>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</si>
  <si>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</si>
  <si>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</si>
  <si>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</si>
  <si>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</si>
  <si>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</si>
  <si>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</si>
  <si>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</si>
  <si>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</si>
  <si>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</si>
  <si>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</si>
  <si>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</si>
  <si>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</si>
  <si>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</si>
  <si>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</si>
  <si>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</si>
  <si>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</si>
  <si>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</si>
  <si>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</si>
  <si>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</si>
  <si>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</si>
  <si>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</si>
  <si>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</si>
  <si>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</si>
  <si>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</si>
  <si>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</si>
  <si>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</si>
  <si>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</si>
  <si>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</si>
  <si>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</si>
  <si>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</si>
  <si>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</si>
  <si>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</si>
  <si>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</si>
  <si>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</si>
  <si>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</si>
  <si>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</si>
  <si>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</si>
  <si>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</si>
  <si>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</si>
  <si>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</si>
  <si>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</si>
  <si>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</si>
  <si>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</si>
  <si>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</si>
  <si>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</si>
  <si>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</si>
  <si>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</si>
  <si>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</si>
  <si>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</si>
  <si>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</si>
  <si>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</si>
  <si>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</si>
  <si>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</si>
  <si>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</si>
  <si>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</si>
  <si>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</si>
  <si>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</si>
  <si>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</si>
  <si>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</si>
  <si>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</si>
  <si>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</si>
  <si>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</si>
  <si>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</si>
  <si>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</si>
  <si>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</si>
  <si>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</si>
  <si>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</si>
  <si>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</si>
  <si>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</si>
  <si>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</si>
  <si>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</si>
  <si>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</si>
  <si>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</si>
  <si>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</si>
  <si>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</si>
  <si>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</si>
  <si>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</si>
  <si>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</si>
  <si>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</si>
  <si>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</si>
  <si>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</si>
  <si>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</si>
  <si>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</si>
  <si>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</si>
  <si>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</si>
  <si>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</si>
  <si>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</si>
  <si>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</si>
  <si>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</si>
  <si>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</si>
  <si>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</si>
  <si>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</si>
  <si>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</si>
  <si>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</si>
  <si>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</si>
  <si>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</si>
  <si>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</si>
  <si>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</si>
  <si>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</si>
  <si>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</si>
  <si>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</si>
  <si>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</si>
  <si>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</si>
  <si>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</si>
  <si>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</si>
  <si>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</si>
  <si>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</si>
  <si>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</si>
  <si>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</si>
  <si>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</si>
  <si>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</si>
  <si>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</si>
  <si>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</si>
  <si>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</si>
  <si>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</si>
  <si>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</si>
  <si>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</si>
  <si>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</si>
  <si>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</si>
  <si>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</si>
  <si>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</si>
  <si>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</si>
  <si>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</si>
  <si>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</si>
  <si>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</si>
  <si>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</si>
  <si>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</si>
  <si>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</si>
  <si>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</si>
  <si>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</si>
  <si>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</si>
  <si>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</si>
  <si>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</si>
  <si>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</si>
  <si>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</si>
  <si>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</si>
  <si>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</si>
  <si>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</si>
  <si>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</si>
  <si>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</si>
  <si>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</si>
  <si>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</si>
  <si>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</si>
  <si>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</si>
  <si>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</si>
  <si>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</si>
  <si>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</si>
  <si>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</si>
  <si>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</si>
  <si>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</si>
  <si>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</si>
  <si>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</si>
  <si>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</si>
  <si>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</si>
  <si>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</si>
  <si>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</si>
  <si>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</si>
  <si>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</si>
  <si>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</si>
  <si>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</si>
  <si>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</si>
  <si>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</si>
  <si>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</si>
  <si>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</si>
  <si>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</si>
  <si>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</si>
  <si>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</si>
  <si>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</si>
  <si>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</si>
  <si>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</si>
  <si>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</si>
  <si>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</si>
  <si>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</si>
  <si>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</si>
  <si>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</si>
  <si>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</si>
  <si>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</si>
  <si>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</si>
  <si>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</si>
  <si>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</si>
  <si>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</si>
  <si>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</si>
  <si>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</si>
  <si>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</si>
  <si>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</si>
  <si>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</si>
  <si>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</si>
  <si>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</si>
  <si>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</si>
  <si>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</si>
  <si>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</si>
  <si>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</si>
  <si>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</si>
  <si>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</si>
  <si>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</si>
  <si>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</si>
  <si>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</si>
  <si>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</si>
  <si>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</si>
  <si>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</si>
  <si>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</si>
  <si>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</si>
  <si>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</si>
  <si>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</si>
  <si>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</si>
  <si>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</si>
  <si>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</si>
  <si>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</si>
  <si>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</si>
  <si>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</si>
  <si>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</si>
  <si>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</si>
  <si>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</si>
  <si>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</si>
  <si>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</si>
  <si>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</si>
  <si>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</si>
  <si>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</si>
  <si>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</si>
  <si>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</si>
  <si>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</si>
  <si>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</si>
  <si>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</si>
  <si>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</si>
  <si>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</si>
  <si>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</si>
  <si>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</si>
  <si>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</si>
  <si>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</si>
  <si>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</si>
  <si>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</si>
  <si>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</si>
  <si>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</si>
  <si>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</si>
  <si>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</si>
  <si>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</si>
  <si>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</si>
  <si>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</si>
  <si>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</si>
  <si>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</si>
  <si>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</si>
  <si>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</si>
  <si>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</si>
  <si>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</si>
  <si>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</si>
  <si>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</si>
  <si>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</si>
  <si>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</si>
  <si>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</si>
  <si>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</si>
  <si>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</si>
  <si>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</si>
  <si>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</si>
  <si>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</si>
  <si>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</si>
  <si>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</si>
  <si>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</si>
  <si>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</si>
  <si>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</si>
  <si>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</si>
  <si>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</si>
  <si>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</si>
  <si>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</si>
  <si>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</si>
  <si>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</si>
  <si>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</si>
  <si>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</si>
  <si>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</si>
  <si>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</si>
  <si>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</si>
  <si>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</si>
  <si>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</si>
  <si>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</si>
  <si>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</si>
  <si>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</si>
  <si>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</si>
  <si>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</si>
  <si>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</si>
  <si>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</si>
  <si>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</si>
  <si>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</si>
  <si>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</si>
  <si>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</si>
  <si>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</si>
  <si>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</si>
  <si>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</si>
  <si>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</si>
  <si>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</si>
  <si>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</si>
  <si>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</si>
  <si>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</si>
  <si>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</si>
  <si>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</si>
  <si>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</si>
  <si>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</si>
  <si>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</si>
  <si>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</si>
  <si>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</si>
  <si>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</si>
  <si>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</si>
  <si>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</si>
  <si>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</si>
  <si>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</si>
  <si>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</si>
  <si>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</si>
  <si>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</si>
  <si>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</si>
  <si>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</si>
  <si>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</si>
  <si>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</si>
  <si>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</si>
  <si>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</si>
  <si>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</si>
  <si>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</si>
  <si>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</si>
  <si>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</si>
  <si>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</si>
  <si>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</si>
  <si>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</si>
  <si>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</si>
  <si>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</si>
  <si>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</si>
  <si>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</si>
  <si>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</si>
  <si>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</si>
  <si>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</si>
  <si>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</si>
  <si>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</si>
  <si>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</si>
  <si>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</si>
  <si>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</si>
  <si>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</si>
  <si>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</si>
  <si>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</si>
  <si>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</si>
  <si>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</si>
  <si>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</si>
  <si>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</si>
  <si>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</si>
  <si>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</si>
  <si>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</si>
  <si>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</si>
  <si>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</si>
  <si>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</si>
  <si>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</si>
  <si>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</si>
  <si>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</si>
  <si>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</si>
  <si>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</si>
  <si>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</si>
  <si>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</si>
  <si>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</si>
  <si>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</si>
  <si>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</si>
  <si>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</si>
  <si>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</si>
  <si>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</si>
  <si>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</si>
  <si>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</si>
  <si>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</si>
  <si>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</si>
  <si>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</si>
  <si>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</si>
  <si>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</si>
  <si>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</si>
  <si>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</si>
  <si>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</si>
  <si>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</si>
  <si>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</si>
  <si>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</si>
  <si>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</si>
  <si>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</si>
  <si>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</si>
  <si>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</si>
  <si>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</si>
  <si>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</si>
  <si>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</si>
  <si>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</si>
  <si>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</si>
  <si>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</si>
  <si>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</si>
  <si>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</si>
  <si>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</si>
  <si>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</si>
  <si>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</si>
  <si>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</si>
  <si>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</si>
  <si>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</si>
  <si>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</si>
  <si>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</si>
  <si>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</si>
  <si>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</si>
  <si>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</si>
  <si>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</si>
  <si>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</si>
  <si>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</si>
  <si>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</si>
  <si>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</si>
  <si>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</si>
  <si>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</si>
  <si>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</si>
  <si>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</si>
  <si>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</si>
  <si>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</si>
  <si>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</si>
  <si>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</si>
  <si>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</si>
  <si>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</si>
  <si>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</si>
  <si>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</si>
  <si>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</si>
  <si>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</si>
  <si>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</si>
  <si>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</si>
  <si>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</si>
  <si>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</si>
  <si>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</si>
  <si>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</si>
  <si>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</si>
  <si>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</si>
  <si>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</si>
  <si>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</si>
  <si>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</si>
  <si>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</si>
  <si>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</si>
  <si>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</si>
  <si>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</si>
  <si>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</si>
  <si>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</si>
  <si>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</si>
  <si>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</si>
  <si>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</si>
  <si>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</si>
  <si>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</si>
  <si>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</si>
  <si>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</si>
  <si>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</si>
  <si>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</si>
  <si>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</si>
  <si>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</si>
  <si>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</si>
  <si>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</si>
  <si>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</si>
  <si>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</si>
  <si>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</si>
  <si>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</si>
  <si>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</si>
  <si>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</si>
  <si>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</si>
  <si>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</si>
  <si>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</si>
  <si>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</si>
  <si>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</si>
  <si>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</si>
  <si>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</si>
  <si>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</si>
  <si>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</si>
  <si>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</si>
  <si>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</si>
  <si>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</si>
  <si>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</si>
  <si>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</si>
  <si>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</si>
  <si>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</si>
  <si>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</si>
  <si>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</si>
  <si>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</si>
  <si>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</si>
  <si>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</si>
  <si>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</si>
  <si>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</si>
  <si>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</si>
  <si>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</si>
  <si>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</si>
  <si>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</si>
  <si>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</si>
  <si>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</si>
  <si>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</si>
  <si>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</si>
  <si>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</si>
  <si>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</si>
  <si>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</si>
  <si>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</si>
  <si>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</si>
  <si>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</si>
  <si>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</si>
  <si>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</si>
  <si>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</si>
  <si>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</si>
  <si>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</si>
  <si>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</si>
  <si>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</si>
  <si>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</si>
  <si>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</si>
  <si>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</si>
  <si>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</si>
  <si>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</si>
  <si>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</si>
  <si>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</si>
  <si>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</si>
  <si>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</si>
  <si>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</si>
  <si>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</si>
  <si>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</si>
  <si>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</si>
  <si>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</si>
  <si>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</si>
  <si>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</si>
  <si>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</si>
  <si>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</si>
  <si>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</si>
  <si>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</si>
  <si>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</si>
  <si>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</si>
  <si>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</si>
  <si>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</si>
  <si>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</si>
  <si>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</si>
  <si>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</si>
  <si>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</si>
  <si>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</si>
  <si>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</si>
  <si>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</si>
  <si>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</si>
  <si>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</si>
  <si>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</si>
  <si>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</si>
  <si>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</si>
  <si>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</si>
  <si>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</si>
  <si>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</si>
  <si>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</si>
  <si>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</si>
  <si>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</si>
  <si>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</si>
  <si>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</si>
  <si>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</si>
  <si>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</si>
  <si>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</si>
  <si>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</si>
  <si>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</si>
  <si>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</si>
  <si>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</si>
  <si>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</si>
  <si>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</si>
  <si>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</si>
  <si>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</si>
  <si>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</si>
  <si>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</si>
  <si>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</si>
  <si>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</si>
  <si>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</si>
  <si>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</si>
  <si>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</si>
  <si>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</si>
  <si>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</si>
  <si>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</si>
  <si>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</si>
  <si>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</si>
  <si>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</si>
  <si>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</si>
  <si>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</si>
  <si>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</si>
  <si>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</si>
  <si>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</si>
  <si>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</si>
  <si>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</si>
  <si>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</si>
  <si>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</si>
  <si>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</si>
  <si>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</si>
  <si>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</si>
  <si>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</si>
  <si>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</si>
  <si>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</si>
  <si>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</si>
  <si>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</si>
  <si>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</si>
  <si>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</si>
  <si>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</si>
  <si>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</si>
  <si>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</si>
  <si>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</si>
  <si>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</si>
  <si>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</si>
  <si>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</si>
  <si>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</si>
  <si>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</si>
  <si>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</si>
  <si>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</si>
  <si>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</si>
  <si>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</si>
  <si>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</si>
  <si>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</si>
  <si>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</si>
  <si>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</si>
  <si>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</si>
  <si>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</si>
  <si>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</si>
  <si>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</si>
  <si>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</si>
  <si>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</si>
  <si>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</si>
  <si>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</si>
  <si>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</si>
  <si>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</si>
  <si>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</si>
  <si>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</si>
  <si>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</si>
  <si>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</si>
  <si>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</si>
  <si>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</si>
  <si>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</si>
  <si>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</si>
  <si>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</si>
  <si>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</si>
  <si>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</si>
  <si>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</si>
  <si>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</si>
  <si>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</si>
  <si>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</si>
  <si>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</si>
  <si>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</si>
  <si>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</si>
  <si>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</si>
  <si>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</si>
  <si>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</si>
  <si>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</si>
  <si>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</si>
  <si>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</si>
  <si>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</si>
  <si>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</si>
  <si>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</si>
  <si>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</si>
  <si>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</si>
  <si>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</si>
  <si>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</si>
  <si>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</si>
  <si>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</si>
  <si>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</si>
  <si>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</si>
  <si>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</si>
  <si>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</si>
  <si>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</si>
  <si>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</si>
  <si>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</si>
  <si>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</si>
  <si>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</si>
  <si>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</si>
  <si>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</si>
  <si>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</si>
  <si>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</si>
  <si>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</si>
  <si>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</si>
  <si>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</si>
  <si>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</si>
  <si>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</si>
  <si>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</si>
  <si>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</si>
  <si>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</si>
  <si>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</si>
  <si>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</si>
  <si>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</si>
  <si>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</si>
  <si>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</si>
  <si>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</si>
  <si>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</si>
  <si>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</si>
  <si>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</si>
  <si>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</si>
  <si>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</si>
  <si>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</si>
  <si>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</si>
  <si>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</si>
  <si>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</si>
  <si>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</si>
  <si>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</si>
  <si>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</si>
  <si>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</si>
  <si>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</si>
  <si>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</si>
  <si>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</si>
  <si>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</si>
  <si>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</si>
  <si>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</si>
  <si>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</si>
  <si>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</si>
  <si>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</si>
  <si>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</si>
  <si>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</si>
  <si>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</si>
  <si>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</si>
  <si>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</si>
  <si>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</si>
  <si>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</si>
  <si>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</si>
  <si>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</si>
  <si>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</si>
  <si>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</si>
  <si>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</si>
  <si>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</si>
  <si>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</si>
  <si>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</si>
  <si>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</si>
  <si>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</si>
  <si>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</si>
  <si>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</si>
  <si>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</si>
  <si>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</si>
  <si>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</si>
  <si>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</si>
  <si>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</si>
  <si>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</si>
  <si>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</si>
  <si>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</si>
  <si>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</si>
  <si>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</si>
  <si>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</si>
  <si>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</si>
  <si>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</si>
  <si>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</si>
  <si>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</si>
  <si>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</si>
  <si>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</si>
  <si>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</si>
  <si>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</si>
  <si>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</si>
  <si>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</si>
  <si>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</si>
  <si>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</si>
  <si>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</si>
  <si>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</si>
  <si>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</si>
  <si>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</si>
  <si>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</si>
  <si>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</si>
  <si>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</si>
  <si>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</si>
  <si>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</si>
  <si>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</si>
  <si>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</si>
  <si>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</si>
  <si>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</si>
  <si>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</si>
  <si>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</si>
  <si>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</si>
  <si>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</si>
  <si>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</si>
  <si>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</si>
  <si>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</si>
  <si>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</si>
  <si>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</si>
  <si>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</si>
  <si>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</si>
  <si>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</si>
  <si>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</si>
  <si>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</si>
  <si>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</si>
  <si>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</si>
  <si>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</si>
  <si>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</si>
  <si>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</si>
  <si>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</si>
  <si>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</si>
  <si>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</si>
  <si>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</si>
  <si>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</si>
  <si>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</si>
  <si>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</si>
  <si>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</si>
  <si>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</si>
  <si>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</si>
  <si>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</si>
  <si>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</si>
  <si>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</si>
  <si>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</si>
  <si>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</si>
  <si>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</si>
  <si>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</si>
  <si>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</si>
  <si>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</si>
  <si>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</si>
  <si>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</si>
  <si>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</si>
  <si>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</si>
  <si>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</si>
  <si>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</si>
  <si>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</si>
  <si>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</si>
  <si>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</si>
  <si>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</si>
  <si>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</si>
  <si>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</si>
  <si>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</si>
  <si>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</si>
  <si>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</si>
  <si>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</si>
  <si>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</si>
  <si>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</si>
  <si>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</si>
  <si>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</si>
  <si>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</si>
  <si>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</si>
  <si>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</si>
  <si>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</si>
  <si>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</si>
  <si>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</si>
  <si>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</si>
  <si>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</si>
  <si>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</si>
  <si>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</si>
  <si>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</si>
  <si>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</si>
  <si>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</si>
  <si>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</si>
  <si>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</si>
  <si>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</si>
  <si>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</si>
  <si>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</si>
  <si>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</si>
  <si>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</si>
  <si>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</si>
  <si>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</si>
  <si>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</si>
  <si>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</si>
  <si>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</si>
  <si>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</si>
  <si>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</si>
  <si>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</si>
  <si>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</si>
  <si>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</si>
  <si>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</si>
  <si>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</si>
  <si>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</si>
  <si>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</si>
  <si>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</si>
  <si>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</si>
  <si>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</si>
  <si>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</si>
  <si>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</si>
  <si>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</si>
  <si>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</si>
  <si>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</si>
  <si>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</si>
  <si>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</si>
  <si>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</si>
  <si>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</si>
  <si>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</si>
  <si>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</si>
  <si>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</si>
  <si>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</si>
  <si>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</si>
  <si>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</si>
  <si>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</si>
  <si>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</si>
  <si>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</si>
  <si>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</si>
  <si>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</si>
  <si>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</si>
  <si>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</si>
  <si>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</si>
  <si>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</si>
  <si>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</si>
  <si>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</si>
  <si>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</si>
  <si>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</si>
  <si>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</si>
  <si>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</si>
  <si>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</si>
  <si>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</si>
  <si>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</si>
  <si>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</si>
  <si>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</si>
  <si>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</si>
  <si>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</si>
  <si>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</si>
  <si>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</si>
  <si>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</si>
  <si>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</si>
  <si>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</si>
  <si>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</si>
  <si>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</si>
  <si>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</si>
  <si>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</si>
  <si>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</si>
  <si>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</si>
  <si>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</si>
  <si>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</si>
  <si>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</si>
  <si>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</si>
  <si>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</si>
  <si>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</si>
  <si>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</si>
  <si>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</si>
  <si>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</si>
  <si>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</si>
  <si>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</si>
  <si>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</si>
  <si>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</si>
  <si>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</si>
  <si>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</si>
  <si>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</si>
  <si>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</si>
  <si>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</si>
  <si>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</si>
  <si>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</si>
  <si>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</si>
  <si>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</si>
  <si>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</si>
  <si>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</si>
  <si>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</si>
  <si>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</si>
  <si>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</si>
  <si>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</si>
  <si>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</si>
  <si>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</si>
  <si>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</si>
  <si>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</si>
  <si>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</si>
  <si>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</si>
  <si>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</si>
  <si>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</si>
  <si>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</si>
  <si>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</si>
  <si>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</si>
  <si>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</si>
  <si>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</si>
  <si>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</si>
  <si>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</si>
  <si>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</si>
  <si>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</si>
  <si>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</si>
  <si>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</si>
  <si>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</si>
  <si>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</si>
  <si>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</si>
  <si>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</si>
  <si>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</si>
  <si>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</si>
  <si>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</si>
  <si>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</si>
  <si>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</si>
  <si>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</si>
  <si>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</si>
  <si>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</si>
  <si>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</si>
  <si>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</si>
  <si>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</si>
  <si>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</si>
  <si>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</si>
  <si>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</si>
  <si>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</si>
  <si>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</si>
  <si>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</si>
  <si>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</si>
  <si>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</si>
  <si>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</si>
  <si>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</si>
  <si>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</si>
  <si>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</si>
  <si>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</si>
  <si>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</si>
  <si>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</si>
  <si>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</si>
  <si>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</si>
  <si>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</si>
  <si>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</si>
  <si>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</si>
  <si>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</si>
  <si>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</si>
  <si>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</si>
  <si>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</si>
  <si>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</si>
  <si>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</si>
  <si>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</si>
  <si>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</si>
  <si>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</si>
  <si>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</si>
  <si>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</si>
  <si>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</si>
  <si>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</si>
  <si>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</si>
  <si>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</si>
  <si>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</si>
  <si>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</si>
  <si>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</si>
  <si>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</si>
  <si>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</si>
  <si>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</si>
  <si>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</si>
  <si>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</si>
  <si>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</si>
  <si>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</si>
  <si>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</si>
  <si>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</si>
  <si>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</si>
  <si>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</si>
  <si>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</si>
  <si>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</si>
  <si>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</si>
  <si>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</si>
  <si>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</si>
  <si>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</si>
  <si>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</si>
  <si>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</si>
  <si>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</si>
  <si>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</si>
  <si>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</si>
  <si>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</si>
  <si>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</si>
  <si>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</si>
  <si>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</si>
  <si>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</si>
  <si>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</si>
  <si>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</si>
  <si>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</si>
  <si>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</si>
  <si>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</si>
  <si>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</si>
  <si>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</si>
  <si>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</si>
  <si>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</si>
  <si>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</si>
  <si>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</si>
  <si>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</si>
  <si>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</si>
  <si>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</si>
  <si>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</si>
  <si>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</si>
  <si>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</si>
  <si>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</si>
  <si>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</si>
  <si>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</si>
  <si>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</si>
  <si>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</si>
  <si>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</si>
  <si>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</si>
  <si>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</si>
  <si>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</si>
  <si>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</si>
  <si>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</si>
  <si>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</si>
  <si>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</si>
  <si>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</si>
  <si>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</si>
  <si>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</si>
  <si>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</si>
  <si>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</si>
  <si>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</si>
  <si>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</si>
  <si>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</si>
  <si>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</si>
  <si>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</si>
  <si>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</si>
  <si>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</si>
  <si>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</si>
  <si>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</si>
  <si>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</si>
  <si>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</si>
  <si>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</si>
  <si>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</si>
  <si>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</si>
  <si>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</si>
  <si>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</si>
  <si>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</si>
  <si>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</si>
  <si>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</si>
  <si>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</si>
  <si>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</si>
  <si>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</si>
  <si>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</si>
  <si>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</si>
  <si>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</si>
  <si>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</si>
  <si>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</si>
  <si>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</si>
  <si>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</si>
  <si>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</si>
  <si>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</si>
  <si>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</si>
  <si>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</si>
  <si>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</si>
  <si>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</si>
  <si>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</si>
  <si>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</si>
  <si>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</si>
  <si>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</si>
  <si>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</si>
  <si>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</si>
  <si>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</si>
  <si>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</si>
  <si>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</si>
  <si>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</si>
  <si>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</si>
  <si>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</si>
  <si>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</si>
  <si>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</si>
  <si>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</si>
  <si>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</si>
  <si>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</si>
  <si>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</si>
  <si>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</si>
  <si>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</si>
  <si>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</si>
  <si>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</si>
  <si>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</si>
  <si>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</si>
  <si>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</si>
  <si>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</si>
  <si>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</si>
  <si>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</si>
  <si>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</si>
  <si>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</si>
  <si>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</si>
  <si>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</si>
  <si>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</si>
  <si>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</si>
  <si>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</si>
  <si>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</si>
  <si>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</si>
  <si>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</si>
  <si>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</si>
  <si>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</si>
  <si>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</si>
  <si>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</si>
  <si>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</si>
  <si>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</si>
  <si>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</si>
  <si>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</si>
  <si>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</si>
  <si>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</si>
  <si>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</si>
  <si>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</si>
  <si>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</si>
  <si>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</si>
  <si>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</si>
  <si>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</si>
  <si>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</si>
  <si>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</si>
  <si>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</si>
  <si>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</si>
  <si>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</si>
  <si>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</si>
  <si>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</si>
  <si>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</si>
  <si>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</si>
  <si>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</si>
  <si>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</si>
  <si>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</si>
  <si>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</si>
  <si>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</si>
  <si>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</si>
  <si>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</si>
  <si>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</si>
  <si>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</si>
  <si>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</si>
  <si>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</si>
  <si>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</si>
  <si>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</si>
  <si>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</si>
  <si>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</si>
  <si>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</si>
  <si>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</si>
  <si>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</si>
  <si>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</si>
  <si>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</si>
  <si>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</si>
  <si>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</si>
  <si>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</si>
  <si>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</si>
  <si>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</si>
  <si>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</si>
  <si>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</si>
  <si>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</si>
  <si>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</si>
  <si>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</si>
  <si>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</si>
  <si>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</si>
  <si>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</si>
  <si>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</si>
  <si>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</si>
  <si>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</si>
  <si>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</si>
  <si>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</si>
  <si>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</si>
  <si>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</si>
  <si>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</si>
  <si>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</si>
  <si>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</si>
  <si>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</si>
  <si>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</si>
  <si>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</si>
  <si>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</si>
  <si>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</si>
  <si>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</si>
  <si>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</si>
  <si>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</si>
  <si>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</si>
  <si>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</si>
  <si>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</si>
  <si>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</si>
  <si>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</si>
  <si>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</si>
  <si>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</si>
  <si>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</si>
  <si>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</si>
  <si>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</si>
  <si>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</si>
  <si>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</si>
  <si>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</si>
  <si>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</si>
  <si>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</si>
  <si>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</si>
  <si>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</si>
  <si>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</si>
  <si>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</si>
  <si>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</si>
  <si>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</si>
  <si>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</si>
  <si>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</si>
  <si>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</si>
  <si>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</si>
  <si>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</si>
  <si>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</si>
  <si>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</si>
  <si>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</si>
  <si>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</si>
  <si>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</si>
  <si>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</si>
  <si>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</si>
  <si>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</si>
  <si>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</si>
  <si>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</si>
  <si>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</si>
  <si>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</si>
  <si>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</si>
  <si>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</si>
  <si>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</si>
  <si>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</si>
  <si>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</si>
  <si>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</si>
  <si>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</si>
  <si>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</si>
  <si>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</si>
  <si>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</si>
  <si>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</si>
  <si>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</si>
  <si>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</si>
  <si>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</si>
  <si>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</si>
  <si>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</si>
  <si>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</si>
  <si>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</si>
  <si>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</si>
  <si>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</si>
  <si>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</si>
  <si>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</si>
  <si>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</si>
  <si>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</si>
  <si>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</si>
  <si>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</si>
  <si>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</si>
  <si>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</si>
  <si>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</si>
  <si>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</si>
  <si>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</si>
  <si>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</si>
  <si>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</si>
  <si>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</si>
  <si>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</si>
  <si>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</si>
  <si>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</si>
  <si>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</si>
  <si>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</si>
  <si>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</si>
  <si>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</si>
  <si>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</si>
  <si>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</si>
  <si>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</si>
  <si>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</si>
  <si>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</si>
  <si>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</si>
  <si>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</si>
  <si>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</si>
  <si>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</si>
  <si>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</si>
  <si>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</si>
  <si>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</si>
  <si>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</si>
  <si>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</si>
  <si>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</si>
  <si>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</si>
  <si>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</si>
  <si>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</si>
  <si>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</si>
  <si>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</si>
  <si>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</si>
  <si>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</si>
  <si>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</si>
  <si>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</si>
  <si>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</si>
  <si>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</si>
  <si>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</si>
  <si>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</si>
  <si>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</si>
  <si>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</si>
  <si>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</si>
  <si>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</si>
  <si>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</si>
  <si>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</si>
  <si>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</si>
  <si>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</si>
  <si>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</si>
  <si>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</si>
  <si>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</si>
  <si>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</si>
  <si>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</si>
  <si>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</si>
  <si>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</si>
  <si>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</si>
  <si>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</si>
  <si>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</si>
  <si>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</si>
  <si>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</si>
  <si>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</si>
  <si>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</si>
  <si>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</si>
  <si>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</si>
  <si>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</si>
  <si>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</si>
  <si>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</si>
  <si>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</si>
  <si>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</si>
  <si>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</si>
  <si>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</si>
  <si>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</si>
  <si>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</si>
  <si>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</si>
  <si>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</si>
  <si>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</si>
  <si>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</si>
  <si>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</si>
  <si>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</si>
  <si>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</si>
  <si>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</si>
  <si>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</si>
  <si>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</si>
  <si>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</si>
  <si>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</si>
  <si>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</si>
  <si>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</si>
  <si>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</si>
  <si>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</si>
  <si>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</si>
  <si>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</si>
  <si>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</si>
  <si>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</si>
  <si>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</si>
  <si>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</si>
  <si>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</si>
  <si>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</si>
  <si>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</si>
  <si>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</si>
  <si>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</si>
  <si>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</si>
  <si>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</si>
  <si>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</si>
  <si>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</si>
  <si>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</si>
  <si>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</si>
  <si>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</si>
  <si>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</si>
  <si>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</si>
  <si>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</si>
  <si>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</si>
  <si>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</si>
  <si>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</si>
  <si>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</si>
  <si>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</si>
  <si>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</si>
  <si>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</si>
  <si>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</si>
  <si>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</si>
  <si>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</si>
  <si>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</si>
  <si>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</si>
  <si>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</si>
  <si>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</si>
  <si>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</si>
  <si>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</si>
  <si>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</si>
  <si>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</si>
  <si>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</si>
  <si>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</si>
  <si>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</si>
  <si>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</si>
  <si>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</si>
  <si>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</si>
  <si>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</si>
  <si>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</si>
  <si>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</si>
  <si>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</si>
  <si>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</si>
  <si>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</si>
  <si>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</si>
  <si>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</si>
  <si>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</si>
  <si>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</si>
  <si>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</si>
  <si>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</si>
  <si>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</si>
  <si>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</si>
  <si>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</si>
  <si>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</si>
  <si>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</si>
  <si>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</si>
  <si>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</si>
  <si>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</si>
  <si>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</si>
  <si>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</si>
  <si>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</si>
  <si>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</si>
  <si>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</si>
  <si>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</si>
  <si>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</si>
  <si>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</si>
  <si>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</si>
  <si>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</si>
  <si>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</si>
  <si>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</si>
  <si>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</si>
  <si>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</si>
  <si>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</si>
  <si>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</si>
  <si>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</si>
  <si>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</si>
  <si>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</si>
  <si>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</si>
  <si>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</si>
  <si>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</si>
  <si>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</si>
  <si>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</si>
  <si>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</si>
  <si>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</si>
  <si>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</si>
  <si>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</si>
  <si>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</si>
  <si>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</si>
  <si>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</si>
  <si>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</si>
  <si>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</si>
  <si>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</si>
  <si>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</si>
  <si>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</si>
  <si>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</si>
  <si>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</si>
  <si>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</si>
  <si>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</si>
  <si>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</si>
  <si>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</si>
  <si>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</si>
  <si>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</si>
  <si>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</si>
  <si>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</si>
  <si>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</si>
  <si>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</si>
  <si>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</si>
  <si>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</si>
  <si>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</si>
  <si>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</si>
  <si>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</si>
  <si>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</si>
  <si>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</si>
  <si>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</si>
  <si>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</si>
  <si>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</si>
  <si>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</si>
  <si>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</si>
  <si>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</si>
  <si>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</si>
  <si>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</si>
  <si>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</si>
  <si>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</si>
  <si>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</si>
  <si>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</si>
  <si>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</si>
  <si>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</si>
  <si>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</si>
  <si>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</si>
  <si>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</si>
  <si>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</si>
  <si>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</si>
  <si>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</si>
  <si>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</si>
  <si>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</si>
  <si>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</si>
  <si>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</si>
  <si>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</si>
  <si>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</si>
  <si>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</si>
  <si>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</si>
  <si>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</si>
  <si>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</si>
  <si>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</si>
  <si>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</si>
  <si>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</si>
  <si>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</si>
  <si>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</si>
  <si>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</si>
  <si>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</si>
  <si>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</si>
  <si>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</si>
  <si>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</si>
  <si>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</si>
  <si>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</si>
  <si>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</si>
  <si>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</si>
  <si>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</si>
  <si>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</si>
  <si>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</si>
  <si>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</si>
  <si>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</si>
  <si>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</si>
  <si>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</si>
  <si>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</si>
  <si>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</si>
  <si>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</si>
  <si>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</si>
  <si>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</si>
  <si>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</si>
  <si>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</si>
  <si>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</si>
  <si>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</si>
  <si>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</si>
  <si>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</si>
  <si>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</si>
  <si>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</si>
  <si>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</si>
  <si>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</si>
  <si>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</si>
  <si>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</si>
  <si>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</si>
  <si>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</si>
  <si>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</si>
  <si>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</si>
  <si>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</si>
  <si>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</si>
  <si>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</si>
  <si>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</si>
  <si>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</si>
  <si>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</si>
  <si>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</si>
  <si>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</si>
  <si>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</si>
  <si>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</si>
  <si>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</si>
  <si>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</si>
  <si>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</si>
  <si>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</si>
  <si>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</si>
  <si>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</si>
  <si>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</si>
  <si>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</si>
  <si>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</si>
  <si>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</si>
  <si>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</si>
  <si>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</si>
  <si>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</si>
  <si>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</si>
  <si>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</si>
  <si>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</si>
  <si>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</si>
  <si>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</si>
  <si>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</si>
  <si>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</si>
  <si>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</si>
  <si>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</si>
  <si>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</si>
  <si>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</si>
  <si>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</si>
  <si>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</si>
  <si>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</si>
  <si>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</si>
  <si>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</si>
  <si>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</si>
  <si>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</si>
  <si>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</si>
  <si>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</si>
  <si>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</si>
  <si>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</si>
  <si>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</si>
  <si>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</si>
  <si>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</si>
  <si>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</si>
  <si>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</si>
  <si>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</si>
  <si>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</si>
  <si>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</si>
  <si>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</si>
  <si>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</si>
  <si>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</si>
  <si>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</si>
  <si>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</si>
  <si>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</si>
  <si>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</si>
  <si>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</si>
  <si>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</si>
  <si>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</si>
  <si>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</si>
  <si>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</si>
  <si>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</si>
  <si>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</si>
  <si>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</si>
  <si>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</si>
  <si>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</si>
  <si>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</si>
  <si>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</si>
  <si>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</si>
  <si>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</si>
  <si>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</si>
  <si>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</si>
  <si>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</si>
  <si>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</si>
  <si>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</si>
  <si>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</si>
  <si>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</si>
  <si>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</si>
  <si>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</si>
  <si>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</si>
  <si>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</si>
  <si>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</si>
  <si>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</si>
  <si>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</si>
  <si>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</si>
  <si>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</si>
  <si>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</si>
  <si>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</si>
  <si>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</si>
  <si>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</si>
  <si>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</si>
  <si>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</si>
  <si>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</si>
  <si>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</si>
  <si>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</si>
  <si>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</si>
  <si>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</si>
  <si>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</si>
  <si>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</si>
  <si>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</si>
  <si>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</si>
  <si>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</si>
  <si>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</si>
  <si>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</si>
  <si>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</si>
  <si>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</si>
  <si>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</si>
  <si>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</si>
  <si>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</si>
  <si>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</si>
  <si>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</si>
  <si>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</si>
  <si>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</si>
  <si>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</si>
  <si>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</si>
  <si>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</si>
  <si>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</si>
  <si>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</si>
  <si>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</si>
  <si>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</si>
  <si>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</si>
  <si>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</si>
  <si>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</si>
  <si>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</si>
  <si>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</si>
  <si>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</si>
  <si>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</si>
  <si>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</si>
  <si>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</si>
  <si>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</si>
  <si>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</si>
  <si>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</si>
  <si>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</si>
  <si>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</si>
  <si>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</si>
  <si>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</si>
  <si>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</si>
  <si>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</si>
  <si>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</si>
  <si>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</si>
  <si>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</si>
  <si>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</si>
  <si>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</si>
  <si>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</si>
  <si>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</si>
  <si>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</si>
  <si>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</si>
  <si>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</si>
  <si>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</si>
  <si>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</si>
  <si>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</si>
  <si>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</si>
  <si>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</si>
  <si>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</si>
  <si>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</si>
  <si>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</si>
  <si>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</si>
  <si>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</si>
  <si>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</si>
  <si>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</si>
  <si>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</si>
  <si>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</si>
  <si>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</si>
  <si>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</si>
  <si>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</si>
  <si>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</si>
  <si>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</si>
  <si>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</si>
  <si>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</si>
  <si>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</si>
  <si>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</si>
  <si>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</si>
  <si>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</si>
  <si>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</si>
  <si>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</si>
  <si>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</si>
  <si>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</si>
  <si>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</si>
  <si>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</si>
  <si>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</si>
  <si>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</si>
  <si>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</si>
  <si>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</si>
  <si>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</si>
  <si>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</si>
  <si>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</si>
  <si>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</si>
  <si>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</si>
  <si>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</si>
  <si>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</si>
  <si>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</si>
  <si>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</si>
  <si>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</si>
  <si>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</si>
  <si>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</si>
  <si>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</si>
  <si>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</si>
  <si>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</si>
  <si>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</si>
  <si>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</si>
  <si>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</si>
  <si>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</si>
  <si>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</si>
  <si>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</si>
  <si>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</si>
  <si>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</si>
  <si>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</si>
  <si>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</si>
  <si>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</si>
  <si>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</si>
  <si>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</si>
  <si>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</si>
  <si>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</si>
  <si>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</si>
  <si>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</si>
  <si>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</si>
  <si>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</si>
  <si>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</si>
  <si>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</si>
  <si>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</si>
  <si>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</si>
  <si>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</si>
  <si>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</si>
  <si>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</si>
  <si>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</si>
  <si>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</si>
  <si>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</si>
  <si>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</si>
  <si>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</si>
  <si>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</si>
  <si>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</si>
  <si>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</si>
  <si>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</si>
  <si>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</si>
  <si>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</si>
  <si>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</si>
  <si>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</si>
  <si>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</si>
  <si>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</si>
  <si>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</si>
  <si>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</si>
  <si>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</si>
  <si>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</si>
  <si>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</si>
  <si>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</si>
  <si>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</si>
  <si>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</si>
  <si>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</si>
  <si>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</si>
  <si>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</si>
  <si>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</si>
  <si>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</si>
  <si>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</si>
  <si>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</si>
  <si>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</si>
  <si>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</si>
  <si>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</si>
  <si>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</si>
  <si>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</si>
  <si>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</si>
  <si>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</si>
  <si>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</si>
  <si>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</si>
  <si>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</si>
  <si>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</si>
  <si>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</si>
  <si>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</si>
  <si>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</si>
  <si>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</si>
  <si>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</si>
  <si>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</si>
  <si>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</si>
  <si>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</si>
  <si>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</si>
  <si>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</si>
  <si>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</si>
  <si>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</si>
  <si>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</si>
  <si>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</si>
  <si>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</si>
  <si>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</si>
  <si>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</si>
  <si>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</si>
  <si>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</si>
  <si>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</si>
  <si>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</si>
  <si>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</si>
  <si>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</si>
  <si>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</si>
  <si>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</si>
  <si>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</si>
  <si>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</si>
  <si>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</si>
  <si>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</si>
  <si>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</si>
  <si>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</si>
  <si>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</si>
  <si>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</si>
  <si>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</si>
  <si>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</si>
  <si>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</si>
  <si>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</si>
  <si>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</si>
  <si>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</si>
  <si>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</si>
  <si>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</si>
  <si>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</si>
  <si>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</si>
  <si>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</si>
  <si>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</si>
  <si>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</si>
  <si>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</si>
  <si>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</si>
  <si>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</si>
  <si>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</si>
  <si>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</si>
  <si>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</si>
  <si>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</si>
  <si>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</si>
  <si>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</si>
  <si>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</si>
  <si>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</si>
  <si>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</si>
  <si>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</si>
  <si>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</si>
  <si>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</si>
  <si>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</si>
  <si>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</si>
  <si>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</si>
  <si>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</si>
  <si>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</si>
  <si>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</si>
  <si>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</si>
  <si>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</si>
  <si>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</si>
  <si>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</si>
  <si>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</si>
  <si>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</si>
  <si>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</si>
  <si>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</si>
  <si>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</si>
  <si>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</si>
  <si>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</si>
  <si>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</si>
  <si>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</si>
  <si>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</si>
  <si>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</si>
  <si>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</si>
  <si>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</si>
  <si>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</si>
  <si>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</si>
  <si>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</si>
  <si>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</si>
  <si>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</si>
  <si>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</si>
  <si>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</si>
  <si>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</si>
  <si>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</si>
  <si>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</si>
  <si>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</si>
  <si>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</si>
  <si>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</si>
  <si>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</si>
  <si>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</si>
  <si>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</si>
  <si>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</si>
  <si>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</si>
  <si>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</si>
  <si>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</si>
  <si>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</si>
  <si>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</si>
  <si>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</si>
  <si>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</si>
  <si>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</si>
  <si>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</si>
  <si>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</si>
  <si>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</si>
  <si>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</si>
  <si>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</si>
  <si>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</si>
  <si>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</si>
  <si>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</si>
  <si>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</si>
  <si>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</si>
  <si>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</si>
  <si>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</si>
  <si>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</si>
  <si>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</si>
  <si>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</si>
  <si>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</si>
  <si>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</si>
  <si>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</si>
  <si>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</si>
  <si>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</si>
  <si>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</si>
  <si>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</si>
  <si>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</si>
  <si>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</si>
  <si>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</si>
  <si>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</si>
  <si>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</si>
  <si>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</si>
  <si>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</si>
  <si>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</si>
  <si>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</si>
  <si>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</si>
  <si>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</si>
  <si>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</si>
  <si>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</si>
  <si>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</si>
  <si>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</si>
  <si>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</si>
  <si>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</si>
  <si>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</si>
  <si>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</si>
  <si>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</si>
  <si>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</si>
  <si>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</si>
  <si>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</si>
  <si>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</si>
  <si>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</si>
  <si>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</si>
  <si>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</si>
  <si>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</si>
  <si>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</si>
  <si>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</si>
  <si>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</si>
  <si>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</si>
  <si>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</si>
  <si>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</si>
  <si>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</si>
  <si>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</si>
  <si>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</si>
  <si>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</si>
  <si>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</si>
  <si>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</si>
  <si>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</si>
  <si>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</si>
  <si>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</si>
  <si>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</si>
  <si>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</si>
  <si>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</si>
  <si>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</si>
  <si>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</si>
  <si>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</si>
  <si>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</si>
  <si>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</si>
  <si>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</si>
  <si>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</si>
  <si>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</si>
  <si>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</si>
  <si>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</si>
  <si>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</si>
  <si>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</si>
  <si>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</si>
  <si>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</si>
  <si>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</si>
  <si>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</si>
  <si>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</si>
  <si>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</si>
  <si>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</si>
  <si>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</si>
  <si>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</si>
  <si>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</si>
  <si>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</si>
  <si>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</si>
  <si>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</si>
  <si>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</si>
  <si>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</si>
  <si>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</si>
  <si>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</si>
  <si>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</si>
  <si>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</si>
  <si>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</si>
  <si>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</si>
  <si>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</si>
  <si>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</si>
  <si>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</si>
  <si>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</si>
  <si>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</si>
  <si>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</si>
  <si>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</si>
  <si>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</si>
  <si>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</si>
  <si>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</si>
  <si>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</si>
  <si>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</si>
  <si>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</si>
  <si>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</si>
  <si>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</si>
  <si>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</si>
  <si>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</si>
  <si>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</si>
  <si>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</si>
  <si>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</si>
  <si>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</si>
  <si>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</si>
  <si>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</si>
  <si>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</si>
  <si>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</si>
  <si>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</si>
  <si>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</si>
  <si>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</si>
  <si>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</si>
  <si>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</si>
  <si>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</si>
  <si>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</si>
  <si>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</si>
  <si>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</si>
  <si>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</si>
  <si>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</si>
  <si>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</si>
  <si>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</si>
  <si>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</si>
  <si>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</si>
  <si>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</si>
  <si>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</si>
  <si>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</si>
  <si>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</si>
  <si>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</si>
  <si>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</si>
  <si>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</si>
  <si>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</si>
  <si>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</si>
  <si>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</si>
  <si>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</si>
  <si>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</si>
  <si>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</si>
  <si>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</si>
  <si>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</si>
  <si>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</si>
  <si>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</si>
  <si>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</si>
  <si>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</si>
  <si>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</si>
  <si>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</si>
  <si>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</si>
  <si>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</si>
  <si>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</si>
  <si>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</si>
  <si>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</si>
  <si>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</si>
  <si>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</si>
  <si>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</si>
  <si>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</si>
  <si>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</si>
  <si>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</si>
  <si>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</si>
  <si>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</si>
  <si>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</si>
  <si>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</si>
  <si>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</si>
  <si>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</si>
  <si>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</si>
  <si>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</si>
  <si>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</si>
  <si>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</si>
  <si>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</si>
  <si>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</si>
  <si>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</si>
  <si>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</si>
  <si>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</si>
  <si>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</si>
  <si>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</si>
  <si>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</si>
  <si>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</si>
  <si>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</si>
  <si>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</si>
  <si>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</si>
  <si>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</si>
  <si>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</si>
  <si>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</si>
  <si>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</si>
  <si>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</si>
  <si>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</si>
  <si>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</si>
  <si>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</si>
  <si>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</si>
  <si>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</si>
  <si>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</si>
  <si>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</si>
  <si>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</si>
  <si>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</si>
  <si>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</si>
  <si>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</si>
  <si>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</si>
  <si>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</si>
  <si>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</si>
  <si>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</si>
  <si>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</si>
  <si>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</si>
  <si>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</si>
  <si>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</si>
  <si>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</si>
  <si>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</si>
  <si>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</si>
  <si>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</si>
  <si>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</si>
  <si>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</si>
  <si>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</si>
  <si>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</si>
  <si>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</si>
  <si>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</si>
  <si>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</si>
  <si>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</si>
  <si>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</si>
  <si>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</si>
  <si>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</si>
  <si>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</si>
  <si>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</si>
  <si>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</si>
  <si>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</si>
  <si>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</si>
  <si>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</si>
  <si>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</si>
  <si>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</si>
  <si>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</si>
  <si>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</si>
  <si>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</si>
  <si>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</si>
  <si>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</si>
  <si>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</si>
  <si>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</si>
  <si>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</si>
  <si>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</si>
  <si>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</si>
  <si>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</si>
  <si>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</si>
  <si>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</si>
  <si>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</si>
  <si>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</si>
  <si>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</si>
  <si>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</si>
  <si>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</si>
  <si>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</si>
  <si>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</si>
  <si>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</si>
  <si>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</si>
  <si>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</si>
  <si>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</si>
  <si>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</si>
  <si>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</si>
  <si>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</si>
  <si>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</si>
  <si>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</si>
  <si>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</si>
  <si>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</si>
  <si>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</si>
  <si>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</si>
  <si>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</si>
  <si>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</si>
  <si>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</si>
  <si>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</si>
  <si>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</si>
  <si>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</si>
  <si>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</si>
  <si>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</si>
  <si>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</si>
  <si>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</si>
  <si>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</si>
  <si>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</si>
  <si>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</si>
  <si>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</si>
  <si>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</si>
  <si>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</si>
  <si>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</si>
  <si>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</si>
  <si>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</si>
  <si>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</si>
  <si>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</si>
  <si>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</si>
  <si>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</si>
  <si>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</si>
  <si>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</si>
  <si>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</si>
  <si>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</si>
  <si>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</si>
  <si>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</si>
  <si>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</si>
  <si>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</si>
  <si>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</si>
  <si>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</si>
  <si>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</si>
  <si>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</si>
  <si>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</si>
  <si>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</si>
  <si>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</si>
  <si>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</si>
  <si>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</si>
  <si>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</si>
  <si>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</si>
  <si>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</si>
  <si>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</si>
  <si>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</si>
  <si>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</si>
  <si>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</si>
  <si>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</si>
  <si>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</si>
  <si>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</si>
  <si>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</si>
  <si>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</si>
  <si>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</si>
  <si>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</si>
  <si>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</si>
  <si>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</si>
  <si>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</si>
  <si>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</si>
  <si>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</si>
  <si>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</si>
  <si>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</si>
  <si>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</si>
  <si>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</si>
  <si>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</si>
  <si>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</si>
  <si>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</si>
  <si>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</si>
  <si>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</si>
  <si>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</si>
  <si>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</si>
  <si>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</si>
  <si>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</si>
  <si>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</si>
  <si>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</si>
  <si>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</si>
  <si>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</si>
  <si>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</si>
  <si>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</si>
  <si>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</si>
  <si>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</si>
  <si>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</si>
  <si>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</si>
  <si>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</si>
  <si>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</si>
  <si>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</si>
  <si>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</si>
  <si>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</si>
  <si>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</si>
  <si>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</si>
  <si>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</si>
  <si>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</si>
  <si>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</si>
  <si>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</si>
  <si>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</si>
  <si>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</si>
  <si>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</si>
  <si>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</si>
  <si>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</si>
  <si>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</si>
  <si>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</si>
  <si>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</si>
  <si>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</si>
  <si>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</si>
  <si>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</si>
  <si>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</si>
  <si>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</si>
  <si>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</si>
  <si>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</si>
  <si>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</si>
  <si>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</si>
  <si>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</si>
  <si>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</si>
  <si>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</si>
  <si>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</si>
  <si>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</si>
  <si>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</si>
  <si>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</si>
  <si>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</si>
  <si>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</si>
  <si>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</si>
  <si>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</si>
  <si>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</si>
  <si>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</si>
  <si>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</si>
  <si>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</si>
  <si>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</si>
  <si>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</si>
  <si>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</si>
  <si>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</si>
  <si>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</si>
  <si>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</si>
  <si>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</si>
  <si>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</si>
  <si>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</si>
  <si>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</si>
  <si>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</si>
  <si>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</si>
  <si>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</si>
  <si>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</si>
  <si>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</si>
  <si>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</si>
  <si>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</si>
  <si>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</si>
  <si>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</si>
  <si>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</si>
  <si>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</si>
  <si>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</si>
  <si>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</si>
  <si>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</si>
  <si>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</si>
  <si>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</si>
  <si>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</si>
  <si>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</si>
  <si>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</si>
  <si>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</si>
  <si>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</si>
  <si>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</si>
  <si>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</si>
  <si>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</si>
  <si>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</si>
  <si>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</si>
  <si>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</si>
  <si>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</si>
  <si>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</si>
  <si>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</si>
  <si>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</si>
  <si>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</si>
  <si>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</si>
  <si>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</si>
  <si>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</si>
  <si>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</si>
  <si>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</si>
  <si>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</si>
  <si>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</si>
  <si>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</si>
  <si>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</si>
  <si>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</si>
  <si>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</si>
  <si>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</si>
  <si>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</si>
  <si>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</si>
  <si>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</si>
  <si>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</si>
  <si>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</si>
  <si>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</si>
  <si>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</si>
  <si>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</si>
  <si>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</si>
  <si>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</si>
  <si>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</si>
  <si>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</si>
  <si>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</si>
  <si>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</si>
  <si>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</si>
  <si>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</si>
  <si>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</si>
  <si>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</si>
  <si>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</si>
  <si>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</si>
  <si>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</si>
  <si>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</si>
  <si>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</si>
  <si>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</si>
  <si>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</si>
  <si>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</si>
  <si>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</si>
  <si>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</si>
  <si>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</si>
  <si>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</si>
  <si>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</si>
  <si>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</si>
  <si>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</si>
  <si>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</si>
  <si>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</si>
  <si>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</si>
  <si>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</si>
  <si>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</si>
  <si>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</si>
  <si>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</si>
  <si>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</si>
  <si>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</si>
  <si>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</si>
  <si>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</si>
  <si>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</si>
  <si>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</si>
  <si>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</si>
  <si>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</si>
  <si>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</si>
  <si>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</si>
  <si>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</si>
  <si>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</si>
  <si>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</si>
  <si>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</si>
  <si>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</si>
  <si>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</si>
  <si>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</si>
  <si>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</si>
  <si>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</si>
  <si>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</si>
  <si>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</si>
  <si>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</si>
  <si>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</si>
  <si>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</si>
  <si>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</si>
  <si>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</si>
  <si>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</si>
  <si>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</si>
  <si>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</si>
  <si>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</si>
  <si>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</si>
  <si>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</si>
  <si>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</si>
  <si>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</si>
  <si>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</si>
  <si>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</si>
  <si>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</si>
  <si>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</si>
  <si>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</si>
  <si>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</si>
  <si>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</si>
  <si>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</si>
  <si>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</si>
  <si>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</si>
  <si>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</si>
  <si>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</si>
  <si>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</si>
  <si>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</si>
  <si>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</si>
  <si>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</si>
  <si>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</si>
  <si>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</si>
  <si>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</si>
  <si>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</si>
  <si>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</si>
  <si>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</si>
  <si>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</si>
  <si>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</si>
  <si>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</si>
  <si>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</si>
  <si>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</si>
  <si>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</si>
  <si>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</si>
  <si>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</si>
  <si>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</si>
  <si>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</si>
  <si>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</si>
  <si>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</si>
  <si>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</si>
  <si>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</si>
  <si>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</si>
  <si>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</si>
  <si>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</si>
  <si>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</si>
  <si>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</si>
  <si>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</si>
  <si>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</si>
  <si>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</si>
  <si>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</si>
  <si>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</si>
  <si>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</si>
  <si>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</si>
  <si>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</si>
  <si>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</si>
  <si>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</si>
  <si>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</si>
  <si>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</si>
  <si>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</si>
  <si>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</si>
  <si>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</si>
  <si>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</si>
  <si>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</si>
  <si>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</si>
  <si>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</si>
  <si>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</si>
  <si>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</si>
  <si>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</si>
  <si>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</si>
  <si>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</si>
  <si>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</si>
  <si>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</si>
  <si>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</si>
  <si>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</si>
  <si>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</si>
  <si>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</si>
  <si>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</si>
  <si>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</si>
  <si>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</si>
  <si>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</si>
  <si>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</si>
  <si>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</si>
  <si>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</si>
  <si>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</si>
  <si>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</si>
  <si>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</si>
  <si>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</si>
  <si>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</si>
  <si>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</si>
  <si>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</si>
  <si>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</si>
  <si>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</si>
  <si>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</si>
  <si>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</si>
  <si>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</si>
  <si>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</si>
  <si>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</si>
  <si>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PCM-20251105-00000842</t>
  </si>
  <si>
    <t>will chekc after DAR0918</t>
  </si>
  <si>
    <t>TT-20251105-00804 // NA</t>
  </si>
  <si>
    <t xml:space="preserve">ETA 60 mins </t>
  </si>
  <si>
    <t>PCM-20251105-00000850</t>
  </si>
  <si>
    <t xml:space="preserve">ETA 70 mins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</si>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</sst>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303.51592164352041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6.1234143518959172E-2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45966.464347569447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45966.464347569447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45966.464347569447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45966.464347569447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45966.464347569447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45966.464347569447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45966.464347569447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45966.464347569447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45966.464347569447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45966.464347569447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45966.464347569447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45966.464347569447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45966.464347569447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45966.464347569447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45966.464347569447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45966.464347569447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45966.464347569447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45966.464347569447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45966.464347569447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45966.464347569447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45966.464347569447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45966.464347569447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45966.464347569447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45966.464347569447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45966.464347569447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45966.464347569447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45966.464347569447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45966.464347569447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45966.464347569447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45966.464347569447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45966.464347569447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45966.464347569447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45966.464347569447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45966.464347569447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45966.464347569447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45966.464347569447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45966.464347569447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45966.464347569447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45966.464347569447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45966.464347569447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45966.464347569447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45966.464347569447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45966.464347569447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45966.464347569447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45966.464347569447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45966.464347569447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45966.464347569447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45966.464347569447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45966.464347569447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45966.464347569447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45966.464347569447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45966.464347569447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45966.464347569447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45966.464347569447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45966.464347569447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45966.464347569447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45966.464347569447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45966.464347569447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45966.464347569447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45966.464347569447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45966.464347569447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45966.464347569447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45966.464347569447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45966.464347569447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45966.464347569447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45966.464347569447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45966.464347569447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45966.464347569447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45966.464347569447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45966.464347569447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45966.464347569447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45966.464347569447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45966.464347569447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45966.464347569447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45966.464347569447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45966.464347569447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45966.464347569447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45966.464347569447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45966.464347569447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45966.464347569447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45966.464347569447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45966.464347569447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45966.464347569447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45966.464347569447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45966.464347569447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45966.464347569447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45966.464347569447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45966.464347569447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45966.464347569447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45966.464347569447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8FB8D09-5568-4274-BD80-35E2D737D9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141.46450960648508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7.7222642361157341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0.16207905092596775</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5.3051273149321787E-2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45966.464347569447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45966.464347569447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45966.464347569447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45966.464347569447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45966.464347569447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45966.464347569447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45966.464347569447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45966.464347569447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45966.464347569447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45966.464347569447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45966.464347569447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45966.464347569447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45966.464347569447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45966.464347569447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45966.464347569447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45966.464347569447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45966.464347569447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45966.464347569447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45966.464347569447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45966.464347569447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45966.464347569447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45966.464347569447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45966.464347569447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45966.464347569447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45966.464347569447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45966.464347569447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45966.464347569447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45966.464347569447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45966.464347569447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45966.464347569447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45966.464347569447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45966.464347569447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45966.464347569447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45966.464347569447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45966.464347569447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45966.464347569447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45966.464347569447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45966.464347569447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45966.464347569447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45966.464347569447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45966.464347569447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45966.464347569447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45966.464347569447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45966.464347569447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45966.464347569447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45966.464347569447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45966.464347569447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45966.464347569447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45966.464347569447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45966.464347569447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45966.464347569447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45966.464347569447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45966.464347569447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45966.464347569447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45966.464347569447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45966.464347569447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45966.464347569447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45966.464347569447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45966.464347569447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45966.464347569447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45966.464347569447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45966.464347569447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45966.464347569447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45966.464347569447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45966.464347569447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45966.464347569447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45966.464347569447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45966.464347569447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45966.464347569447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45966.464347569447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45966.464347569447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45966.464347569447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45966.464347569447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45966.464347569447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45966.464347569447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45966.464347569447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45966.464347569447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45966.464347569447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45966.464347569447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45966.464347569447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45966.464347569447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45966.464347569447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45966.464347569447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45966.464347569447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45966.464347569447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45966.464347569447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45966.464347569447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45966.464347569447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45966.464347569447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45966.464347569447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45966.464347569447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45966.464347569447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45966.464347569447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45966.464347569447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45966.464347569447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45966.464347569447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45966.464347569447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45966.464347569447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45966.464347569447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45966.464347569447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45966.464347569447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45966.464347569447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45966.464347569447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45966.464347569447</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9.9474884264054708E-2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45966.464347569447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45966.464347569447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45966.464347569447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45966.464347569447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45966.464347569447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45966.464347569447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45966.464347569447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45966.464347569447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45966.464347569447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45966.464347569447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45966.464347569447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45966.464347569447</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45966.464347569447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45966.464347569447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45966.464347569447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45966.464347569447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45966.464347569447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45966.464347569447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45966.464347569447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45966.464347569447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45966.464347569447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45966.464347569447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45966.464347569447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45966.464347569447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45966.464347569447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45966.464347569447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45966.464347569447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45966.464347569447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45966.464347569447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45966.464347569447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45966.464347569447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45966.464347569447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45966.464347569447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45966.464347569447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45966.464347569447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45966.464347569447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45966.464347569447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45966.464347569447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45966.464347569447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45966.464347569447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45966.464347569447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45966.464347569447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45966.464347569447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45966.464347569447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45966.464347569447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45966.464347569447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45966.464347569447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45966.464347569447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45966.464347569447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45966.464347569447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45966.464347569447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45966.464347569447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45966.464347569447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45966.464347569447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45966.464347569447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45966.464347569447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45966.464347569447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45966.464347569447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45966.464347569447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45966.464347569447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45966.464347569447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45966.464347569447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45966.464347569447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45966.464347569447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45966.464347569447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45966.464347569447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45966.464347569447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45966.464347569447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45966.464347569447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45966.464347569447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45966.464347569447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45966.464347569447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45966.464347569447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45966.464347569447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45966.464347569447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45966.464347569447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45966.464347569447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45966.464347569447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45966.464347569447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45966.464347569447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45966.464347569447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45966.464347569447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45966.464347569447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45966.464347569447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45966.464347569447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45966.464347569447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45966.464347569447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45966.464347569447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45966.464347569447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45966.464347569447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45966.464347569447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45966.464347569447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45966.464347569447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45966.464347569447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45966.464347569447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45966.464347569447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45966.464347569447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45966.464347569447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45966.464347569447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45966.464347569447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45966.464347569447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45966.464347569447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45966.464347569447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45966.464347569447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45966.464347569447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45966.464347569447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45966.464347569447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45966.464347569447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45966.464347569447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45966.464347569447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45966.464347569447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45966.464347569447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45966.464347569447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45966.464347569447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45966.464347569447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45966.464347569447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45966.464347569447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45966.464347569447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45966.464347569447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45966.464347569447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45966.464347569447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45966.464347569447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45966.464347569447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45966.464347569447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45966.464347569447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45966.464347569447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45966.464347569447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45966.464347569447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45966.464347569447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45966.464347569447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45966.464347569447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45966.464347569447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45966.464347569447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45966.464347569447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45966.464347569447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45966.464347569447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45966.464347569447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45966.464347569447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45966.464347569447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45966.464347569447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45966.464347569447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45966.464347569447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45966.464347569447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45966.464347569447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45966.464347569447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45966.464347569447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45966.464347569447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45966.464347569447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45966.464347569447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45966.464347569447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45966.464347569447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45966.464347569447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45966.464347569447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45966.464347569447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45966.464347569447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45966.464347569447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45966.464347569447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45966.464347569447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45966.464347569447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45966.464347569447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45966.464347569447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45966.464347569447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45966.464347569447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45966.464347569447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45966.464347569447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45966.464347569447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45966.464347569447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45966.464347569447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45966.464347569447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45966.464347569447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45966.464347569447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45966.464347569447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45966.464347569447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45966.464347569447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45966.464347569447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45966.464347569447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45966.464347569447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45966.464347569447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45966.464347569447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45966.464347569447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45966.464347569447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45966.464347569447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45966.464347569447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45966.464347569447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45966.464347569447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45966.464347569447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45966.464347569447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45966.464347569447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45966.464347569447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45966.464347569447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45966.464347569447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45966.464347569447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45966.464347569447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45966.464347569447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45966.464347569447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45966.464347569447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45966.464347569447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45966.464347569447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45966.464347569447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45966.464347569447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45966.464347569447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45966.464347569447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45966.464347569447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45966.464347569447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45966.464347569447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45966.464347569447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45966.464347569447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45966.464347569447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45966.464347569447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45966.464347569447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45966.464347569447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45966.464347569447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45966.464347569447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45966.464347569447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45966.464347569447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45966.464347569447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45966.464347569447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45966.464347569447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45966.464347569447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45966.464347569447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45966.464347569447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45966.464347569447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45966.464347569447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45966.464347569447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45966.464347569447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45966.464347569447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45966.464347569447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45966.464347569447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45966.464347569447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45966.464347569447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45966.464347569447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45966.464347569447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45966.464347569447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45966.464347569447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45966.464347569447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45966.464347569447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45966.464347569447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45966.464347569447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45966.464347569447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45966.464347569447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45966.464347569447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45966.464347569447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45966.464347569447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45966.464347569447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45966.464347569447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45966.464347569447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45966.464347569447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45966.464347569447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45966.464347569447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45966.464347569447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45966.464347569447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45966.464347569447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45966.464347569447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45966.464347569447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45966.464347569447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45966.464347569447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45966.464347569447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45966.464347569447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45966.464347569447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45966.464347569447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45966.464347569447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45966.464347569447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45966.464347569447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45966.464347569447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45966.464347569447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45966.464347569447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45966.464347569447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45966.464347569447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45966.464347569447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45966.464347569447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45966.464347569447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45966.464347569447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45966.464347569447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45966.464347569447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45966.464347569447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45966.464347569447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45966.464347569447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45966.464347569447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45966.464347569447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45966.464347569447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45966.464347569447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45966.464347569447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45966.464347569447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45966.464347569447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45966.464347569447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45966.464347569447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45966.464347569447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45966.464347569447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45966.464347569447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45966.464347569447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45966.464347569447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45966.464347569447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45966.464347569447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45966.464347569447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45966.464347569447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45966.464347569447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45966.464347569447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45966.464347569447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45966.464347569447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45966.464347569447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45966.464347569447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45966.464347569447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45966.464347569447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45966.464347569447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45966.464347569447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45966.464347569447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45966.464347569447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45966.464347569447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45966.464347569447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45966.464347569447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45966.464347569447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45966.464347569447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45966.464347569447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45966.464347569447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45966.464347569447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45966.464347569447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45966.464347569447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45966.464347569447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45966.464347569447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45966.464347569447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45966.464347569447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45966.464347569447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45966.464347569447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45966.464347569447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45966.464347569447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45966.464347569447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45966.464347569447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45966.464347569447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45966.464347569447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45966.464347569447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45966.464347569447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45966.464347569447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45966.464347569447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45966.464347569447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45966.464347569447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45966.464347569447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45966.464347569447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45966.464347569447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45966.464347569447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45966.464347569447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45966.464347569447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45966.464347569447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45966.464347569447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45966.464347569447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45966.464347569447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45966.464347569447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45966.464347569447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45966.464347569447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45966.464347569447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45966.464347569447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45966.464347569447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45966.464347569447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45966.464347569447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45966.464347569447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45966.464347569447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45966.464347569447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45966.464347569447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45966.464347569447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45966.464347569447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45966.464347569447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45966.464347569447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45966.464347569447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45966.464347569447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45966.464347569447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45966.464347569447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45966.464347569447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45966.464347569447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45966.464347569447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45966.464347569447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45966.464347569447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45966.464347569447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45966.464347569447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45966.464347569447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45966.464347569447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45966.464347569447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45966.464347569447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45966.464347569447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45966.464347569447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45966.464347569447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45966.464347569447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45966.464347569447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45966.464347569447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45966.464347569447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45966.464347569447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45966.464347569447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45966.464347569447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45966.464347569447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45966.464347569447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45966.464347569447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45966.464347569447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45966.464347569447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45966.464347569447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45966.464347569447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45966.464347569447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45966.464347569447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45966.464347569447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45966.464347569447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45966.464347569447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45966.464347569447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45966.464347569447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45966.464347569447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45966.464347569447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45966.464347569447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45966.464347569447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45966.464347569447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45966.464347569447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45966.464347569447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45966.464347569447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45966.464347569447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45966.464347569447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45966.464347569447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45966.464347569447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45966.464347569447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45966.464347569447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45966.464347569447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45966.464347569447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45966.464347569447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45966.464347569447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45966.464347569447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45966.464347569447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45966.464347569447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45966.464347569447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45966.464347569447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45966.464347569447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45966.464347569447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45966.464347569447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45966.464347569447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45966.464347569447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45966.464347569447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45966.464347569447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45966.464347569447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45966.464347569447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45966.464347569447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45966.464347569447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45966.464347569447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45966.464347569447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45966.464347569447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45966.464347569447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45966.464347569447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45966.464347569447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45966.464347569447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45966.464347569447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45966.464347569447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45966.464347569447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45966.464347569447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45966.464347569447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45966.464347569447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45966.464347569447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45966.464347569447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45966.464347569447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45966.464347569447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45966.464347569447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45966.464347569447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45966.464347569447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45966.464347569447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45966.464347569447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45966.464347569447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45966.464347569447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45966.464347569447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45966.464347569447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45966.464347569447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45966.464347569447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45966.464347569447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45966.464347569447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45966.464347569447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45966.464347569447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45966.464347569447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45966.464347569447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45966.464347569447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45966.464347569447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45966.464347569447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45966.464347569447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45966.464347569447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45966.464347569447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45966.464347569447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45966.464347569447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45966.464347569447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45966.464347569447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45966.464347569447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45966.464347569447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45966.464347569447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45966.464347569447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45966.464347569447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45966.464347569447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45966.464347569447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45966.464347569447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45966.464347569447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45966.464347569447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45966.464347569447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45966.464347569447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45966.464347569447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45966.464347569447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45966.464347569447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45966.464347569447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45966.464347569447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45966.464347569447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45966.464347569447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45966.464347569447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45966.464347569447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45966.464347569447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45966.464347569447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45966.464347569447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45966.464347569447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45966.464347569447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45966.464347569447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45966.464347569447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45966.464347569447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45966.464347569447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45966.464347569447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45966.464347569447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45966.464347569447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45966.464347569447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45966.464347569447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45966.464347569447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45966.464347569447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45966.464347569447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45966.464347569447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45966.464347569447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45966.464347569447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45966.464347569447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45966.464347569447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45966.464347569447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45966.464347569447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45966.464347569447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45966.464347569447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45966.464347569447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45966.464347569447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45966.464347569447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45966.464347569447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45966.464347569447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45966.464347569447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45966.464347569447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45966.464347569447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45966.464347569447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45966.464347569447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45966.464347569447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45966.464347569447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45966.464347569447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45966.464347569447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45966.464347569447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45966.464347569447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45966.464347569447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45966.464347569447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45966.464347569447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45966.464347569447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45966.464347569447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45966.464347569447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45966.464347569447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45966.464347569447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45966.464347569447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45966.464347569447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45966.464347569447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45966.464347569447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45966.464347569447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45966.464347569447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45966.464347569447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45966.464347569447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45966.464347569447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45966.464347569447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45966.464347569447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45966.464347569447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45966.464347569447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45966.464347569447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45966.464347569447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45966.464347569447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45966.464347569447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45966.464347569447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45966.464347569447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45966.464347569447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45966.464347569447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45966.464347569447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45966.464347569447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45966.464347569447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45966.464347569447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45966.464347569447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45966.464347569447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45966.464347569447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45966.464347569447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45966.464347569447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45966.464347569447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45966.464347569447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45966.464347569447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45966.464347569447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45966.464347569447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45966.464347569447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45966.464347569447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45966.464347569447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45966.464347569447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45966.464347569447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45966.464347569447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45966.464347569447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45966.464347569447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45966.464347569447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45966.464347569447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45966.464347569447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45966.464347569447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45966.464347569447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45966.464347569447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45966.464347569447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45966.464347569447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45966.464347569447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45966.464347569447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45966.464347569447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45966.464347569447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45966.464347569447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45966.464347569447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45966.464347569447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45966.464347569447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45966.464347569447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45966.464347569447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45966.464347569447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45966.464347569447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45966.464347569447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45966.464347569447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45966.464347569447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45966.464347569447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45966.464347569447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45966.464347569447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45966.464347569447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45966.464347569447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45966.464347569447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45966.464347569447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45966.464347569447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45966.464347569447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45966.464347569447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45966.464347569447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45966.464347569447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45966.464347569447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45966.464347569447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45966.464347569447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45966.464347569447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45966.464347569447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45966.464347569447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45966.464347569447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45966.464347569447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45966.464347569447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45966.464347569447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45966.464347569447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45966.464347569447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45966.464347569447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45966.464347569447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45966.464347569447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45966.464347569447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45966.464347569447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45966.464347569447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45966.464347569447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45966.464347569447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45966.464347569447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45966.464347569447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45966.464347569447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45966.464347569447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45966.464347569447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45966.464347569447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45966.464347569447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45966.464347569447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45966.464347569447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45966.464347569447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45966.464347569447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45966.464347569447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45966.464347569447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45966.464347569447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45966.464347569447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45966.464347569447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45966.464347569447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45966.464347569447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45966.464347569447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45966.464347569447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45966.464347569447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45966.464347569447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45966.464347569447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45966.464347569447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45966.464347569447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45966.464347569447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45966.464347569447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45966.464347569447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45966.464347569447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45966.464347569447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45966.464347569447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45966.464347569447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45966.464347569447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45966.464347569447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45966.464347569447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45966.464347569447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45966.464347569447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45966.464347569447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45966.464347569447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45966.464347569447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45966.464347569447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45966.464347569447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45966.464347569447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45966.464347569447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45966.464347569447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45966.464347569447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45966.464347569447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45966.464347569447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45966.464347569447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45966.464347569447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45966.464347569447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45966.464347569447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45966.464347569447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45966.464347569447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45966.464347569447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45966.464347569447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45966.464347569447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45966.464347569447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45966.464347569447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45966.464347569447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45966.464347569447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45966.464347569447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45966.464347569447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45966.464347569447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45966.464347569447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45966.464347569447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45966.464347569447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45966.464347569447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45966.464347569447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45966.464347569447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45966.464347569447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45966.464347569447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45966.464347569447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45966.464347569447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45966.464347569447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45966.464347569447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45966.464347569447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45966.464347569447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45966.464347569447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45966.464347569447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45966.464347569447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45966.464347569447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45966.464347569447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45966.464347569447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45966.464347569447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45966.464347569447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45966.464347569447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45966.464347569447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45966.464347569447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45966.464347569447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45966.464347569447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45966.464347569447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45966.464347569447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45966.464347569447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45966.464347569447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45966.464347569447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45966.464347569447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45966.464347569447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45966.464347569447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45966.464347569447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45966.464347569447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45966.464347569447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45966.464347569447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45966.464347569447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45966.464347569447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45966.464347569447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45966.464347569447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45966.464347569447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45966.464347569447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45966.464347569447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45966.464347569447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45966.464347569447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45966.464347569447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45966.464347569447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45966.464347569447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45966.464347569447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45966.464347569447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45966.464347569447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45966.464347569447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45966.464347569447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45966.464347569447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45966.464347569447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45966.464347569447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45966.464347569447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45966.464347569447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45966.464347569447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45966.464347569447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45966.464347569447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45966.464347569447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45966.464347569447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45966.464347569447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45966.464347569447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45966.464347569447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45966.464347569447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45966.464347569447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45966.464347569447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45966.464347569447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45966.464347569447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45966.464347569447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45966.464347569447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45966.464347569447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45966.464347569447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45966.464347569447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45966.464347569447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45966.464347569447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45966.464347569447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45966.464347569447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45966.464347569447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45966.464347569447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45966.464347569447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45966.464347569447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45966.464347569447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45966.464347569447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45966.464347569447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45966.464347569447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45966.464347569447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45966.464347569447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45966.464347569447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45966.464347569447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45966.464347569447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45966.464347569447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45966.464347569447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45966.464347569447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45966.464347569447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45966.464347569447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45966.464347569447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45966.464347569447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45966.464347569447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45966.464347569447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45966.464347569447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45966.464347569447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45966.464347569447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45966.464347569447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45966.464347569447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45966.464347569447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45966.464347569447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45966.464347569447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45966.464347569447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45966.464347569447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45966.464347569447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45966.464347569447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45966.464347569447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45966.464347569447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45966.464347569447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45966.464347569447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45966.464347569447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45966.464347569447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45966.464347569447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45966.464347569447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45966.464347569447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45966.464347569447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45966.464347569447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45966.464347569447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45966.464347569447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45966.464347569447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45966.464347569447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45966.464347569447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45966.464347569447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45966.464347569447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45966.464347569447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45966.464347569447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45966.464347569447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45966.464347569447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45966.464347569447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45966.464347569447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45966.464347569447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45966.464347569447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45966.464347569447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45966.464347569447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45966.464347569447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45966.464347569447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45966.464347569447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45966.464347569447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45966.464347569447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45966.464347569447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45966.464347569447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45966.464347569447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45966.464347569447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45966.464347569447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45966.464347569447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45966.464347569447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45966.464347569447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45966.464347569447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45966.464347569447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45966.464347569447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45966.464347569447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45966.464347569447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45966.464347569447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45966.464347569447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45966.464347569447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45966.464347569447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45966.464347569447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45966.464347569447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45966.464347569447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45966.464347569447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45966.464347569447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45966.464347569447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45966.464347569447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45966.464347569447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45966.464347569447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45966.464347569447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45966.464347569447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45966.464347569447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45966.464347569447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45966.464347569447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45966.464347569447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45966.464347569447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45966.464347569447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45966.464347569447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45966.464347569447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45966.464347569447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45966.464347569447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45966.464347569447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45966.464347569447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45966.464347569447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45966.464347569447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45966.464347569447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45966.464347569447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45966.464347569447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45966.464347569447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45966.464347569447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45966.464347569447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45966.464347569447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45966.464347569447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45966.464347569447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45966.464347569447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45966.464347569447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45966.464347569447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45966.464347569447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45966.464347569447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45966.464347569447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45966.464347569447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45966.464347569447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45966.464347569447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45966.464347569447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45966.464347569447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45966.464347569447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45966.464347569447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45966.464347569447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45966.464347569447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45966.464347569447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45966.464347569447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45966.464347569447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45966.464347569447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45966.464347569447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45966.464347569447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45966.464347569447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45966.464347569447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45966.464347569447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45966.464347569447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45966.464347569447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45966.464347569447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45966.464347569447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45966.464347569447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45966.464347569447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45966.464347569447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45966.464347569447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45966.464347569447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45966.464347569447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45966.464347569447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45966.464347569447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45966.464347569447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45966.464347569447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45966.464347569447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45966.464347569447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45966.464347569447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45966.464347569447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45966.464347569447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45966.464347569447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45966.464347569447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45966.464347569447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45966.464347569447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45966.464347569447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45966.464347569447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45966.464347569447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45966.464347569447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45966.464347569447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45966.464347569447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45966.464347569447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45966.464347569447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45966.464347569447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45966.464347569447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45966.464347569447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45966.464347569447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45966.464347569447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45966.464347569447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45966.464347569447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45966.464347569447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45966.464347569447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45966.464347569447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45966.464347569447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45966.464347569447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45966.464347569447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45966.464347569447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45966.464347569447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45966.464347569447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45966.464347569447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45966.464347569447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45966.464347569447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45966.464347569447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45966.464347569447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45966.464347569447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45966.464347569447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45966.464347569447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45966.464347569447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45966.464347569447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45966.464347569447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45966.464347569447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45966.464347569447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45966.464347569447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45966.464347569447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45966.464347569447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45966.464347569447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45966.464347569447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45966.464347569447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45966.464347569447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45966.464347569447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45966.464347569447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45966.464347569447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45966.464347569447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45966.464347569447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45966.464347569447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45966.464347569447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45966.464347569447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45966.464347569447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45966.464347569447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45966.464347569447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45966.464347569447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45966.464347569447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45966.464347569447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45966.464347569447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45966.464347569447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45966.464347569447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45966.464347569447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45966.464347569447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45966.464347569447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45966.464347569447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45966.464347569447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45966.464347569447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45966.464347569447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45966.464347569447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45966.464347569447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45966.464347569447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45966.464347569447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45966.464347569447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45966.464347569447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45966.464347569447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45966.464347569447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45966.464347569447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45966.464347569447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45966.464347569447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45966.464347569447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45966.464347569447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45966.464347569447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45966.464347569447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45966.464347569447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45966.464347569447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45966.464347569447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45966.464347569447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45966.464347569447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45966.464347569447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45966.464347569447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45966.464347569447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45966.464347569447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45966.464347569447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45966.464347569447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45966.464347569447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45966.464347569447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45966.464347569447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45966.464347569447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45966.464347569447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45966.464347569447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45966.464347569447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45966.464347569447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45966.464347569447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45966.464347569447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33" sqref="D3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262.98362997685035</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45966.464347569447</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45966.464347569447</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45966.464347569447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45966.464347569447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45966.464347569447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45966.464347569447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45966.464347569447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45966.464347569447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45966.464347569447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45966.464347569447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45966.464347569447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45966.464347569447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45966.464347569447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45966.464347569447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45966.464347569447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45966.464347569447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45966.464347569447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45966.464347569447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45966.464347569447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45966.464347569447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45966.464347569447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45966.464347569447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45966.464347569447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45966.464347569447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45966.464347569447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45966.464347569447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45966.464347569447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45966.464347569447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45966.464347569447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45966.464347569447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45966.464347569447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45966.464347569447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45966.464347569447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45966.464347569447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45966.464347569447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45966.464347569447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45966.464347569447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45966.464347569447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45966.464347569447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45966.464347569447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45966.464347569447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45966.464347569447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45966.464347569447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45966.464347569447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45966.464347569447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45966.464347569447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45966.464347569447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45966.464347569447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45966.464347569447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45966.464347569447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45966.464347569447</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45966.464347569447</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74.632287384258234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40.275470254629909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17.80323645833414</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9.5493402783176862E-2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6.8687847226101439E-2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45966.464347569447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45966.464347569447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45966.464347569447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45966.464347569447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45966.464347569447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45966.464347569447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45966.464347569447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45966.464347569447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45966.464347569447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45966.464347569447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45966.464347569447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45966.464347569447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45966.464347569447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45966.464347569447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45966.464347569447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45966.464347569447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45966.464347569447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45966.464347569447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45966.464347569447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45966.464347569447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45966.464347569447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45966.464347569447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45966.464347569447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45966.464347569447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45966.464347569447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45966.464347569447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45966.464347569447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45966.464347569447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45966.464347569447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45966.464347569447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45966.464347569447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45966.464347569447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45966.464347569447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45966.464347569447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45966.464347569447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45966.464347569447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45966.464347569447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45966.464347569447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45966.464347569447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45966.464347569447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45966.464347569447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45966.464347569447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45966.464347569447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45966.464347569447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45966.464347569447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45966.464347569447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45966.464347569447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45966.464347569447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45966.464347569447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45966.464347569447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45966.464347569447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45966.464347569447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45966.464347569447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45966.464347569447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45966.464347569447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45966.464347569447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45966.464347569447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45966.464347569447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45966.464347569447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45966.464347569447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45966.464347569447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45966.464347569447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45966.464347569447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45966.464347569447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45966.464347569447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45966.464347569447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45966.464347569447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45966.464347569447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45966.464347569447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45966.464347569447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45966.464347569447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45966.464347569447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45966.464347569447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45966.464347569447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45966.464347569447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45966.464347569447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45966.464347569447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45966.464347569447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45966.464347569447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45966.464347569447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45966.464347569447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45966.464347569447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45966.464347569447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45966.464347569447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45966.464347569447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45966.464347569447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45966.464347569447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45966.464347569447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45966.464347569447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45966.464347569447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45966.464347569447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45966.464347569447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45966.464347569447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45966.464347569447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45966.464347569447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45966.464347569447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45966.464347569447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45966.464347569447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45966.464347569447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45966.464347569447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45966.464347569447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45966.464347569447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45966.464347569447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45966.464347569447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45966.464347569447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45966.464347569447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45966.464347569447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45966.464347569447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45966.464347569447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45966.464347569447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45966.464347569447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45966.464347569447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45966.464347569447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45966.464347569447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45966.464347569447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45966.464347569447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45966.464347569447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45966.464347569447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45966.464347569447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45966.464347569447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45966.464347569447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45966.464347569447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45966.464347569447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45966.464347569447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45966.464347569447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45966.464347569447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45966.464347569447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45966.464347569447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45966.464347569447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45966.464347569447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45966.464347569447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45966.464347569447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45966.464347569447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45966.464347569447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45966.464347569447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45966.464347569447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45966.464347569447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45966.464347569447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45966.464347569447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45966.464347569447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45966.464347569447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45966.464347569447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45966.464347569447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45966.464347569447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45966.464347569447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45966.464347569447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45966.464347569447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45966.464347569447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45966.464347569447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45966.464347569447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45966.464347569447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45966.464347569447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45966.464347569447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45966.464347569447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45966.464347569447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45966.464347569447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45966.464347569447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45966.464347569447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45966.464347569447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45966.464347569447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45966.464347569447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45966.464347569447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45966.464347569447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45966.464347569447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45966.464347569447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45966.464347569447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45966.464347569447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45966.464347569447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45966.464347569447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45966.464347569447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45966.464347569447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45966.464347569447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45966.464347569447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45966.464347569447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45966.464347569447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45966.464347569447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45966.464347569447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45966.464347569447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45966.464347569447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45966.464347569447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45966.464347569447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45966.464347569447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45966.464347569447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45966.464347569447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45966.464347569447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45966.464347569447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45966.464347569447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45966.464347569447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45966.464347569447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45966.464347569447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45966.464347569447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45966.464347569447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45966.464347569447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45966.464347569447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45966.464347569447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45966.464347569447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45966.464347569447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45966.464347569447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45966.464347569447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45966.464347569447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45966.464347569447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45966.464347569447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45966.464347569447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45966.464347569447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45966.464347569447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45966.464347569447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45966.464347569447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45966.464347569447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45966.464347569447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45966.464347569447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45966.464347569447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45966.464347569447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45966.464347569447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45966.464347569447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45966.464347569447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45966.464347569447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45966.464347569447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45966.464347569447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45966.464347569447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45966.464347569447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45966.464347569447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45966.464347569447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45966.464347569447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45966.464347569447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45966.464347569447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45966.464347569447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45966.464347569447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45966.464347569447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45966.464347569447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45966.464347569447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45966.464347569447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45966.464347569447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45966.464347569447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45966.464347569447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45966.464347569447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45966.464347569447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45966.464347569447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45966.464347569447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45966.464347569447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45966.464347569447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45966.464347569447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45966.464347569447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45966.464347569447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45966.464347569447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45966.464347569447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45966.464347569447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45966.464347569447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45966.464347569447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45966.464347569447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45966.464347569447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45966.464347569447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45966.464347569447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45966.464347569447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45966.464347569447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45966.464347569447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45966.464347569447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45966.464347569447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45966.464347569447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45966.464347569447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45966.464347569447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45966.464347569447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45966.464347569447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45966.464347569447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45966.464347569447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45966.464347569447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45966.464347569447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45966.464347569447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45966.464347569447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45966.464347569447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45966.464347569447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45966.464347569447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45966.464347569447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45966.464347569447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45966.464347569447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45966.464347569447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45966.464347569447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45966.464347569447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45966.464347569447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45966.464347569447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45966.464347569447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45966.464347569447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45966.464347569447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45966.464347569447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45966.464347569447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45966.464347569447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45966.464347569447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45966.464347569447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45966.464347569447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45966.464347569447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45966.464347569447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45966.464347569447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45966.464347569447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45966.464347569447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45966.464347569447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45966.464347569447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45966.464347569447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45966.464347569447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45966.464347569447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45966.464347569447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45966.464347569447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45966.464347569447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45966.464347569447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45966.464347569447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45966.464347569447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45966.464347569447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45966.464347569447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45966.464347569447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45966.464347569447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45966.464347569447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45966.464347569447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45966.464347569447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45966.464347569447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45966.464347569447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45966.464347569447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45966.464347569447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45966.464347569447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45966.464347569447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45966.464347569447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45966.464347569447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45966.464347569447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45966.464347569447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45966.464347569447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45966.464347569447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45966.464347569447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45966.464347569447</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39132</v>
      </c>
      <c r="B2" s="171" t="str">
        <f>IFERROR(VLOOKUP(D2,DB!A:K,11,0),"")</f>
        <v>R6</v>
      </c>
      <c r="C2" s="168">
        <v>1</v>
      </c>
      <c r="D2" s="171" t="s">
        <v>31059</v>
      </c>
      <c r="E2" s="102" t="s">
        <v>39021</v>
      </c>
      <c r="F2" s="173">
        <v>45966.455543981479</v>
      </c>
      <c r="G2" s="115">
        <f ca="1">IFERROR(NOW()-F2,"-")</f>
        <v>8.8035879671224393E-3</v>
      </c>
      <c r="H2" s="173">
        <v>45966.43377314815</v>
      </c>
      <c r="I2" s="171" t="str">
        <f>IFERROR(VLOOKUP(D2,DB!A:F,6,0),"")</f>
        <v>SCECO</v>
      </c>
      <c r="J2" s="102" t="str">
        <f>IFERROR(VLOOKUP(D2,DB!A:G,7,0),"")</f>
        <v>Dead</v>
      </c>
      <c r="K2" s="169" t="s">
        <v>39133</v>
      </c>
      <c r="L2" s="174" t="str">
        <f>IFERROR(VLOOKUP(D2,DB!A:I,9,0),"")</f>
        <v>Latis</v>
      </c>
    </row>
    <row r="3" spans="1:16383" ht="31.5" customHeight="1">
      <c r="A3" s="170" t="s">
        <v>39134</v>
      </c>
      <c r="B3" s="171" t="str">
        <f>IFERROR(VLOOKUP(D3,DB!A:K,11,0),"")</f>
        <v>R6</v>
      </c>
      <c r="C3" s="168">
        <v>1</v>
      </c>
      <c r="D3" s="171" t="s">
        <v>31036</v>
      </c>
      <c r="E3" s="102" t="s">
        <v>39021</v>
      </c>
      <c r="F3" s="173"/>
      <c r="G3" s="115">
        <f ca="1">IFERROR(NOW()-F3,"-")</f>
        <v>45966.464347569447</v>
      </c>
      <c r="H3" s="173">
        <v>45966.43378472222</v>
      </c>
      <c r="I3" s="171" t="str">
        <f>IFERROR(VLOOKUP(D3,DB!A:F,6,0),"")</f>
        <v>SCECO</v>
      </c>
      <c r="J3" s="102" t="str">
        <f>IFERROR(VLOOKUP(D3,DB!A:G,7,0),"")</f>
        <v>Vandalized</v>
      </c>
      <c r="K3" s="169" t="s">
        <v>39135</v>
      </c>
      <c r="L3" s="174" t="str">
        <f>IFERROR(VLOOKUP(D3,DB!A:I,9,0),"")</f>
        <v>Latis</v>
      </c>
    </row>
    <row r="4" spans="1:16383" ht="31.5" customHeight="1">
      <c r="A4" s="170" t="s">
        <v>39136</v>
      </c>
      <c r="B4" s="171" t="str">
        <f>IFERROR(VLOOKUP(D4,DB!A:K,11,0),"")</f>
        <v>R6</v>
      </c>
      <c r="C4" s="168">
        <v>5</v>
      </c>
      <c r="D4" s="102" t="s">
        <v>31582</v>
      </c>
      <c r="E4" s="102" t="s">
        <v>39102</v>
      </c>
      <c r="F4" s="173">
        <v>45966.457118055558</v>
      </c>
      <c r="G4" s="115">
        <f ca="1">IFERROR(NOW()-F4,"-")</f>
        <v>7.2295138888875954E-3</v>
      </c>
      <c r="H4" s="173">
        <v>45966.446006944447</v>
      </c>
      <c r="I4" s="171" t="str">
        <f>IFERROR(VLOOKUP(D4,DB!A:F,6,0),"")</f>
        <v>SCECO</v>
      </c>
      <c r="J4" s="102" t="str">
        <f>IFERROR(VLOOKUP(D4,DB!A:G,7,0),"")</f>
        <v>Dead</v>
      </c>
      <c r="K4" s="169" t="s">
        <v>39137</v>
      </c>
      <c r="L4" s="174" t="str">
        <f>IFERROR(VLOOKUP(D4,DB!A:I,9,0),"")</f>
        <v>Latis</v>
      </c>
    </row>
    <row r="5" spans="1:16383" ht="31.5" customHeight="1">
      <c r="A5" s="176" t="s">
        <v>39138</v>
      </c>
      <c r="B5" s="171" t="str">
        <f>IFERROR(VLOOKUP(D5,DB!A:K,11,0),"")</f>
        <v>R6</v>
      </c>
      <c r="C5" s="168">
        <v>1</v>
      </c>
      <c r="D5" s="171" t="s">
        <v>34135</v>
      </c>
      <c r="E5" s="102" t="s">
        <v>39021</v>
      </c>
      <c r="F5" s="173">
        <v>45966.46162037037</v>
      </c>
      <c r="G5" s="115">
        <f ca="1">IFERROR(NOW()-F5,"-")</f>
        <v>2.7271990766166709E-3</v>
      </c>
      <c r="H5" s="173">
        <v>45966.451782407406</v>
      </c>
      <c r="I5" s="171" t="str">
        <f>IFERROR(VLOOKUP(D5,DB!A:F,6,0),"")</f>
        <v>SCECO</v>
      </c>
      <c r="J5" s="102" t="str">
        <f>IFERROR(VLOOKUP(D5,DB!A:G,7,0),"")</f>
        <v>Vandalized</v>
      </c>
      <c r="K5" s="169" t="s">
        <v>39139</v>
      </c>
      <c r="L5" s="174" t="str">
        <f>IFERROR(VLOOKUP(D5,DB!A:I,9,0),"")</f>
        <v>Latis</v>
      </c>
    </row>
    <row r="6" spans="1:16383" ht="31.5" customHeight="1">
      <c r="A6" s="170"/>
      <c r="B6" s="171" t="str">
        <f>IFERROR(VLOOKUP(D6,DB!A:K,11,0),"")</f>
        <v/>
      </c>
      <c r="C6" s="168"/>
      <c r="D6" s="171"/>
      <c r="E6" s="102"/>
      <c r="F6" s="173"/>
      <c r="G6" s="115">
        <f ca="1">IFERROR(NOW()-F6,"-")</f>
        <v>45966.464347569447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45966.464347569447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45966.464347569447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45966.464347569447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45966.464347569447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45966.464347569447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45966.464347569447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45966.464347569447</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45966.464347569447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45966.464347569447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45966.464347569447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45966.464347569447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45966.464347569447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45966.464347569447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45966.464347569447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45966.464347569447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45966.464347569447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45966.464347569447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45966.464347569447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45966.464347569447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45966.464347569447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45966.464347569447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45966.464347569447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45966.464347569447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45966.464347569447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45966.464347569447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45966.464347569447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45966.464347569447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