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88" documentId="120_S{2AC9BD13-BADA-5192-A53E-5A8FF88502F6}" xr6:coauthVersionLast="47" xr6:coauthVersionMax="47" xr10:uidLastSave="{5B3128E6-E3A9-4CC3-AFDD-B93A0849206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<sst xmlns="http://schemas.openxmlformats.org/spreadsheetml/2006/main" count="180285" uniqueCount="39127">
  <si>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</si>
  <si>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</si>
  <si>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</si>
  <si>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</si>
  <si>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</si>
  <si>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</si>
  <si>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</si>
  <si>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</si>
  <si>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</si>
  <si>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</si>
  <si>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</si>
  <si>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</si>
  <si>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</si>
  <si>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</si>
  <si>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</si>
  <si>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</si>
  <si>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</si>
  <si>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</si>
  <si>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</si>
  <si>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</si>
  <si>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</si>
  <si>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</si>
  <si>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</si>
  <si>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</si>
  <si>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</si>
  <si>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</si>
  <si>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</si>
  <si>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</si>
  <si>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</si>
  <si>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</si>
  <si>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</si>
  <si>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</si>
  <si>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</si>
  <si>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</si>
  <si>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</si>
  <si>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</si>
  <si>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</si>
  <si>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</si>
  <si>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</si>
  <si>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</si>
  <si>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</si>
  <si>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</si>
  <si>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</si>
  <si>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</si>
  <si>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</si>
  <si>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</si>
  <si>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</si>
  <si>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</si>
  <si>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</si>
  <si>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</si>
  <si>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</si>
  <si>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</si>
  <si>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</si>
  <si>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</si>
  <si>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</si>
  <si>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</si>
  <si>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</si>
  <si>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</si>
  <si>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</si>
  <si>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</si>
  <si>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</si>
  <si>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</si>
  <si>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</si>
  <si>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</si>
  <si>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</si>
  <si>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</si>
  <si>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</si>
  <si>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</si>
  <si>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</si>
  <si>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</si>
  <si>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</si>
  <si>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</si>
  <si>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</si>
  <si>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</si>
  <si>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</si>
  <si>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</si>
  <si>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</si>
  <si>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</si>
  <si>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</si>
  <si>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</si>
  <si>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</si>
  <si>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</si>
  <si>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</si>
  <si>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</si>
  <si>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</si>
  <si>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</si>
  <si>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</si>
  <si>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</si>
  <si>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</si>
  <si>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</si>
  <si>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</si>
  <si>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</si>
  <si>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</si>
  <si>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</si>
  <si>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</si>
  <si>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</si>
  <si>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</si>
  <si>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</si>
  <si>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</si>
  <si>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</si>
  <si>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</si>
  <si>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</si>
  <si>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</si>
  <si>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</si>
  <si>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</si>
  <si>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</si>
  <si>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</si>
  <si>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</si>
  <si>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</si>
  <si>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</si>
  <si>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</si>
  <si>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</si>
  <si>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</si>
  <si>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</si>
  <si>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</si>
  <si>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</si>
  <si>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</si>
  <si>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</si>
  <si>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</si>
  <si>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</si>
  <si>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</si>
  <si>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</si>
  <si>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</si>
  <si>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</si>
  <si>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</si>
  <si>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</si>
  <si>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</si>
  <si>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</si>
  <si>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</si>
  <si>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</si>
  <si>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</si>
  <si>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</si>
  <si>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</si>
  <si>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</si>
  <si>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</si>
  <si>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</si>
  <si>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</si>
  <si>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</si>
  <si>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</si>
  <si>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</si>
  <si>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</si>
  <si>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</si>
  <si>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</si>
  <si>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</si>
  <si>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</si>
  <si>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</si>
  <si>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</si>
  <si>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</si>
  <si>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</si>
  <si>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</si>
  <si>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</si>
  <si>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</si>
  <si>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</si>
  <si>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</si>
  <si>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</si>
  <si>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</si>
  <si>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</si>
  <si>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</si>
  <si>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</si>
  <si>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</si>
  <si>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</si>
  <si>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</si>
  <si>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</si>
  <si>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</si>
  <si>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</si>
  <si>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</si>
  <si>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</si>
  <si>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</si>
  <si>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</si>
  <si>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</si>
  <si>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</si>
  <si>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</si>
  <si>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</si>
  <si>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</si>
  <si>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</si>
  <si>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</si>
  <si>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</si>
  <si>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</si>
  <si>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</si>
  <si>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</si>
  <si>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</si>
  <si>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</si>
  <si>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</si>
  <si>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</si>
  <si>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</si>
  <si>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</si>
  <si>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</si>
  <si>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</si>
  <si>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</si>
  <si>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</si>
  <si>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</si>
  <si>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</si>
  <si>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</si>
  <si>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</si>
  <si>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</si>
  <si>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</si>
  <si>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</si>
  <si>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</si>
  <si>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</si>
  <si>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</si>
  <si>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</si>
  <si>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</si>
  <si>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</si>
  <si>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</si>
  <si>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</si>
  <si>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</si>
  <si>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</si>
  <si>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</si>
  <si>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</si>
  <si>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</si>
  <si>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</si>
  <si>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</si>
  <si>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</si>
  <si>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</si>
  <si>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</si>
  <si>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</si>
  <si>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</si>
  <si>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</si>
  <si>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</si>
  <si>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</si>
  <si>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</si>
  <si>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</si>
  <si>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</si>
  <si>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</si>
  <si>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</si>
  <si>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</si>
  <si>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</si>
  <si>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</si>
  <si>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</si>
  <si>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</si>
  <si>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</si>
  <si>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</si>
  <si>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</si>
  <si>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</si>
  <si>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</si>
  <si>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</si>
  <si>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</si>
  <si>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</si>
  <si>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</si>
  <si>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</si>
  <si>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</si>
  <si>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</si>
  <si>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</si>
  <si>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</si>
  <si>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</si>
  <si>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</si>
  <si>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</si>
  <si>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</si>
  <si>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</si>
  <si>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</si>
  <si>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</si>
  <si>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</si>
  <si>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</si>
  <si>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</si>
  <si>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</si>
  <si>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</si>
  <si>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</si>
  <si>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</si>
  <si>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</si>
  <si>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</si>
  <si>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</si>
  <si>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</si>
  <si>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</si>
  <si>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</si>
  <si>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</si>
  <si>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</si>
  <si>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</si>
  <si>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</si>
  <si>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</si>
  <si>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</si>
  <si>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</si>
  <si>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</si>
  <si>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</si>
  <si>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</si>
  <si>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</si>
  <si>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</si>
  <si>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</si>
  <si>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</si>
  <si>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</si>
  <si>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</si>
  <si>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</si>
  <si>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</si>
  <si>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</si>
  <si>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</si>
  <si>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</si>
  <si>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</si>
  <si>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</si>
  <si>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</si>
  <si>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</si>
  <si>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</si>
  <si>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</si>
  <si>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</si>
  <si>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</si>
  <si>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</si>
  <si>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</si>
  <si>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</si>
  <si>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</si>
  <si>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</si>
  <si>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</si>
  <si>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</si>
  <si>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</si>
  <si>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</si>
  <si>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</si>
  <si>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</si>
  <si>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</si>
  <si>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</si>
  <si>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</si>
  <si>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</si>
  <si>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</si>
  <si>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</si>
  <si>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</si>
  <si>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</si>
  <si>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</si>
  <si>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</si>
  <si>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</si>
  <si>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</si>
  <si>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</si>
  <si>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</si>
  <si>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</si>
  <si>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</si>
  <si>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</si>
  <si>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</si>
  <si>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</si>
  <si>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</si>
  <si>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</si>
  <si>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</si>
  <si>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</si>
  <si>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</si>
  <si>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</si>
  <si>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</si>
  <si>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</si>
  <si>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</si>
  <si>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</si>
  <si>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</si>
  <si>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</si>
  <si>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</si>
  <si>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</si>
  <si>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</si>
  <si>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</si>
  <si>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</si>
  <si>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</si>
  <si>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</si>
  <si>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</si>
  <si>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</si>
  <si>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</si>
  <si>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</si>
  <si>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</si>
  <si>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</si>
  <si>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</si>
  <si>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</si>
  <si>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</si>
  <si>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</si>
  <si>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</si>
  <si>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</si>
  <si>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</si>
  <si>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</si>
  <si>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</si>
  <si>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</si>
  <si>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</si>
  <si>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</si>
  <si>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</si>
  <si>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</si>
  <si>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</si>
  <si>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</si>
  <si>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</si>
  <si>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</si>
  <si>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</si>
  <si>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</si>
  <si>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</si>
  <si>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</si>
  <si>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</si>
  <si>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</si>
  <si>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</si>
  <si>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</si>
  <si>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</si>
  <si>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</si>
  <si>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</si>
  <si>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</si>
  <si>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</si>
  <si>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</si>
  <si>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</si>
  <si>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</si>
  <si>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</si>
  <si>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</si>
  <si>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</si>
  <si>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</si>
  <si>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</si>
  <si>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</si>
  <si>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</si>
  <si>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</si>
  <si>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</si>
  <si>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</si>
  <si>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</si>
  <si>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</si>
  <si>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</si>
  <si>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</si>
  <si>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</si>
  <si>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</si>
  <si>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</si>
  <si>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</si>
  <si>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</si>
  <si>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</si>
  <si>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</si>
  <si>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</si>
  <si>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</si>
  <si>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</si>
  <si>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</si>
  <si>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</si>
  <si>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</si>
  <si>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</si>
  <si>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</si>
  <si>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</si>
  <si>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</si>
  <si>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</si>
  <si>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</si>
  <si>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</si>
  <si>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</si>
  <si>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</si>
  <si>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</si>
  <si>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</si>
  <si>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</si>
  <si>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</si>
  <si>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</si>
  <si>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</si>
  <si>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</si>
  <si>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</si>
  <si>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</si>
  <si>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</si>
  <si>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</si>
  <si>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</si>
  <si>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</si>
  <si>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</si>
  <si>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</si>
  <si>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</si>
  <si>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</si>
  <si>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</si>
  <si>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</si>
  <si>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</si>
  <si>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</si>
  <si>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</si>
  <si>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</si>
  <si>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</si>
  <si>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</si>
  <si>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</si>
  <si>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</si>
  <si>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</si>
  <si>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</si>
  <si>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</si>
  <si>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</si>
  <si>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</si>
  <si>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</si>
  <si>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</si>
  <si>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</si>
  <si>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</si>
  <si>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</si>
  <si>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</si>
  <si>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</si>
  <si>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</si>
  <si>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</si>
  <si>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</si>
  <si>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</si>
  <si>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</si>
  <si>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</si>
  <si>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</si>
  <si>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</si>
  <si>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</si>
  <si>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</si>
  <si>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</si>
  <si>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</si>
  <si>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</si>
  <si>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</si>
  <si>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</si>
  <si>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</si>
  <si>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</si>
  <si>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</si>
  <si>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</si>
  <si>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</si>
  <si>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</si>
  <si>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</si>
  <si>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</si>
  <si>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</si>
  <si>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</si>
  <si>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</si>
  <si>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</si>
  <si>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</si>
  <si>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</si>
  <si>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</si>
  <si>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</si>
  <si>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</si>
  <si>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</si>
  <si>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</si>
  <si>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</si>
  <si>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</si>
  <si>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</si>
  <si>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</si>
  <si>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</si>
  <si>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</si>
  <si>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</si>
  <si>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</si>
  <si>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</si>
  <si>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</si>
  <si>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</si>
  <si>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</si>
  <si>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</si>
  <si>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</si>
  <si>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</si>
  <si>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</si>
  <si>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</si>
  <si>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</si>
  <si>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</si>
  <si>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</si>
  <si>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</si>
  <si>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</si>
  <si>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</si>
  <si>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</si>
  <si>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</si>
  <si>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</si>
  <si>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</si>
  <si>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</si>
  <si>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</si>
  <si>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</si>
  <si>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</si>
  <si>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</si>
  <si>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</si>
  <si>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</si>
  <si>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</si>
  <si>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</si>
  <si>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</si>
  <si>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</si>
  <si>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</si>
  <si>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</si>
  <si>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</si>
  <si>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</si>
  <si>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</si>
  <si>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</si>
  <si>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</si>
  <si>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</si>
  <si>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</si>
  <si>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</si>
  <si>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</si>
  <si>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</si>
  <si>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</si>
  <si>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</si>
  <si>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</si>
  <si>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</si>
  <si>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</si>
  <si>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</si>
  <si>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</si>
  <si>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</si>
  <si>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</si>
  <si>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</si>
  <si>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</si>
  <si>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</si>
  <si>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</si>
  <si>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</si>
  <si>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</si>
  <si>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</si>
  <si>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</si>
  <si>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</si>
  <si>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</si>
  <si>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</si>
  <si>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</si>
  <si>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</si>
  <si>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</si>
  <si>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</si>
  <si>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</si>
  <si>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</si>
  <si>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</si>
  <si>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</si>
  <si>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</si>
  <si>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</si>
  <si>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</si>
  <si>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</si>
  <si>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</si>
  <si>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</si>
  <si>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</si>
  <si>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</si>
  <si>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</si>
  <si>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</si>
  <si>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</si>
  <si>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</si>
  <si>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</si>
  <si>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</si>
  <si>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</si>
  <si>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</si>
  <si>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</si>
  <si>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</si>
  <si>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</si>
  <si>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</si>
  <si>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</si>
  <si>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</si>
  <si>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</si>
  <si>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</si>
  <si>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</si>
  <si>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</si>
  <si>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</si>
  <si>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</si>
  <si>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</si>
  <si>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</si>
  <si>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</si>
  <si>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</si>
  <si>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</si>
  <si>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</si>
  <si>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</si>
  <si>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</si>
  <si>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</si>
  <si>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</si>
  <si>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</si>
  <si>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</si>
  <si>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</si>
  <si>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</si>
  <si>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</si>
  <si>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</si>
  <si>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</si>
  <si>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</si>
  <si>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</si>
  <si>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</si>
  <si>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</si>
  <si>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</si>
  <si>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</si>
  <si>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</si>
  <si>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</si>
  <si>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</si>
  <si>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</si>
  <si>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</si>
  <si>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</si>
  <si>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</si>
  <si>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</si>
  <si>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</si>
  <si>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</si>
  <si>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</si>
  <si>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</si>
  <si>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</si>
  <si>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</si>
  <si>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</si>
  <si>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</si>
  <si>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</si>
  <si>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</si>
  <si>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</si>
  <si>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</si>
  <si>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</si>
  <si>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</si>
  <si>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</si>
  <si>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</si>
  <si>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</si>
  <si>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</si>
  <si>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</si>
  <si>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</si>
  <si>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</si>
  <si>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</si>
  <si>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</si>
  <si>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</si>
  <si>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</si>
  <si>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</si>
  <si>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</si>
  <si>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</si>
  <si>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</si>
  <si>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</si>
  <si>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</si>
  <si>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</si>
  <si>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</si>
  <si>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</si>
  <si>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</si>
  <si>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</si>
  <si>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</si>
  <si>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</si>
  <si>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</si>
  <si>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</si>
  <si>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</si>
  <si>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</si>
  <si>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</si>
  <si>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</si>
  <si>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</si>
  <si>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</si>
  <si>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</si>
  <si>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</si>
  <si>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</si>
  <si>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</si>
  <si>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</si>
  <si>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</si>
  <si>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</si>
  <si>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</si>
  <si>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</si>
  <si>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</si>
  <si>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</si>
  <si>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</si>
  <si>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</si>
  <si>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</si>
  <si>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</si>
  <si>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</si>
  <si>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</si>
  <si>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</si>
  <si>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</si>
  <si>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</si>
  <si>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</si>
  <si>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</si>
  <si>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</si>
  <si>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</si>
  <si>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</si>
  <si>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</si>
  <si>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</si>
  <si>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</si>
  <si>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</si>
  <si>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</si>
  <si>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</si>
  <si>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</si>
  <si>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</si>
  <si>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</si>
  <si>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</si>
  <si>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</si>
  <si>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</si>
  <si>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</si>
  <si>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</si>
  <si>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</si>
  <si>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</si>
  <si>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</si>
  <si>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</si>
  <si>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</si>
  <si>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</si>
  <si>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</si>
  <si>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</si>
  <si>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</si>
  <si>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</si>
  <si>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</si>
  <si>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</si>
  <si>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</si>
  <si>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</si>
  <si>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</si>
  <si>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</si>
  <si>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</si>
  <si>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</si>
  <si>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</si>
  <si>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</si>
  <si>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</si>
  <si>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</si>
  <si>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</si>
  <si>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</si>
  <si>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</si>
  <si>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</si>
  <si>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</si>
  <si>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</si>
  <si>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</si>
  <si>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</si>
  <si>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</si>
  <si>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</si>
  <si>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</si>
  <si>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</si>
  <si>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</si>
  <si>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</si>
  <si>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</si>
  <si>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</si>
  <si>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</si>
  <si>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</si>
  <si>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</si>
  <si>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</si>
  <si>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</si>
  <si>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</si>
  <si>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</si>
  <si>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</si>
  <si>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</si>
  <si>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</si>
  <si>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</si>
  <si>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</si>
  <si>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</si>
  <si>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</si>
  <si>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</si>
  <si>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</si>
  <si>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</si>
  <si>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</si>
  <si>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</si>
  <si>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</si>
  <si>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</si>
  <si>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</si>
  <si>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</si>
  <si>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</si>
  <si>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</si>
  <si>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</si>
  <si>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</si>
  <si>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</si>
  <si>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</si>
  <si>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</si>
  <si>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</si>
  <si>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</si>
  <si>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</si>
  <si>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</si>
  <si>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</si>
  <si>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</si>
  <si>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</si>
  <si>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</si>
  <si>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</si>
  <si>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</si>
  <si>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</si>
  <si>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</si>
  <si>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</si>
  <si>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</si>
  <si>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</si>
  <si>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</si>
  <si>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</si>
  <si>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</si>
  <si>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</si>
  <si>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</si>
  <si>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</si>
  <si>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</si>
  <si>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</si>
  <si>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</si>
  <si>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</si>
  <si>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</si>
  <si>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</si>
  <si>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</si>
  <si>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</si>
  <si>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</si>
  <si>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</si>
  <si>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</si>
  <si>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</si>
  <si>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</si>
  <si>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</si>
  <si>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</si>
  <si>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</si>
  <si>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</si>
  <si>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</si>
  <si>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</si>
  <si>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</si>
  <si>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</si>
  <si>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</si>
  <si>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</si>
  <si>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</si>
  <si>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</si>
  <si>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</si>
  <si>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</si>
  <si>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</si>
  <si>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</si>
  <si>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</si>
  <si>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</si>
  <si>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</si>
  <si>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</si>
  <si>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</si>
  <si>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</si>
  <si>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</si>
  <si>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</si>
  <si>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</si>
  <si>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</si>
  <si>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</si>
  <si>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</si>
  <si>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</si>
  <si>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</si>
  <si>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</si>
  <si>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</si>
  <si>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</si>
  <si>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</si>
  <si>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</si>
  <si>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</si>
  <si>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</si>
  <si>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</si>
  <si>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</si>
  <si>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</si>
  <si>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</si>
  <si>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</si>
  <si>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</si>
  <si>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</si>
  <si>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</si>
  <si>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</si>
  <si>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</si>
  <si>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</si>
  <si>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</si>
  <si>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</si>
  <si>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</si>
  <si>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</si>
  <si>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</si>
  <si>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</si>
  <si>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</si>
  <si>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</si>
  <si>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</si>
  <si>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</si>
  <si>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</si>
  <si>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</si>
  <si>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</si>
  <si>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</si>
  <si>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</si>
  <si>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</si>
  <si>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</si>
  <si>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</si>
  <si>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</si>
  <si>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</si>
  <si>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</si>
  <si>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</si>
  <si>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</si>
  <si>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</si>
  <si>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</si>
  <si>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</si>
  <si>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</si>
  <si>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</si>
  <si>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</si>
  <si>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</si>
  <si>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</si>
  <si>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</si>
  <si>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</si>
  <si>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</si>
  <si>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</si>
  <si>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</si>
  <si>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</si>
  <si>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</si>
  <si>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</si>
  <si>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</si>
  <si>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</si>
  <si>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</si>
  <si>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</si>
  <si>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</si>
  <si>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</si>
  <si>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</si>
  <si>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</si>
  <si>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</si>
  <si>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</si>
  <si>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</si>
  <si>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</si>
  <si>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</si>
  <si>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</si>
  <si>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</si>
  <si>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</si>
  <si>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</si>
  <si>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</si>
  <si>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</si>
  <si>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</si>
  <si>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</si>
  <si>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</si>
  <si>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</si>
  <si>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</si>
  <si>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</si>
  <si>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</si>
  <si>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</si>
  <si>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</si>
  <si>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</si>
  <si>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</si>
  <si>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</si>
  <si>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</si>
  <si>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</si>
  <si>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</si>
  <si>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</si>
  <si>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</si>
  <si>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</si>
  <si>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</si>
  <si>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</si>
  <si>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</si>
  <si>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</si>
  <si>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</si>
  <si>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</si>
  <si>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</si>
  <si>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</si>
  <si>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</si>
  <si>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</si>
  <si>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</si>
  <si>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</si>
  <si>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</si>
  <si>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</si>
  <si>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</si>
  <si>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</si>
  <si>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</si>
  <si>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</si>
  <si>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</si>
  <si>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</si>
  <si>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</si>
  <si>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</si>
  <si>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</si>
  <si>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</si>
  <si>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</si>
  <si>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</si>
  <si>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</si>
  <si>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</si>
  <si>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</si>
  <si>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</si>
  <si>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</si>
  <si>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</si>
  <si>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</si>
  <si>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</si>
  <si>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</si>
  <si>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</si>
  <si>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</si>
  <si>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</si>
  <si>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</si>
  <si>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</si>
  <si>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</si>
  <si>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</si>
  <si>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</si>
  <si>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</si>
  <si>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</si>
  <si>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</si>
  <si>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</si>
  <si>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</si>
  <si>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</si>
  <si>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</si>
  <si>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</si>
  <si>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</si>
  <si>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</si>
  <si>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</si>
  <si>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</si>
  <si>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</si>
  <si>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</si>
  <si>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</si>
  <si>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</si>
  <si>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</si>
  <si>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</si>
  <si>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</si>
  <si>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</si>
  <si>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</si>
  <si>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</si>
  <si>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</si>
  <si>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</si>
  <si>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</si>
  <si>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</si>
  <si>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</si>
  <si>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</si>
  <si>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</si>
  <si>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</si>
  <si>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</si>
  <si>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</si>
  <si>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</si>
  <si>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</si>
  <si>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</si>
  <si>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</si>
  <si>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</si>
  <si>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</si>
  <si>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</si>
  <si>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</si>
  <si>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</si>
  <si>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</si>
  <si>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</si>
  <si>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</si>
  <si>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</si>
  <si>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</si>
  <si>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</si>
  <si>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</si>
  <si>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</si>
  <si>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</si>
  <si>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</si>
  <si>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</si>
  <si>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</si>
  <si>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</si>
  <si>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</si>
  <si>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</si>
  <si>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</si>
  <si>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</si>
  <si>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</si>
  <si>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</si>
  <si>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</si>
  <si>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</si>
  <si>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</si>
  <si>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</si>
  <si>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</si>
  <si>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</si>
  <si>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</si>
  <si>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</si>
  <si>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</si>
  <si>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</si>
  <si>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</si>
  <si>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</si>
  <si>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</si>
  <si>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</si>
  <si>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</si>
  <si>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</si>
  <si>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</si>
  <si>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</si>
  <si>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</si>
  <si>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</si>
  <si>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</si>
  <si>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</si>
  <si>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</si>
  <si>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</si>
  <si>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</si>
  <si>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</si>
  <si>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</si>
  <si>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</si>
  <si>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</si>
  <si>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</si>
  <si>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</si>
  <si>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</si>
  <si>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</si>
  <si>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</si>
  <si>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</si>
  <si>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</si>
  <si>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</si>
  <si>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</si>
  <si>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</si>
  <si>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</si>
  <si>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</si>
  <si>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</si>
  <si>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</si>
  <si>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</si>
  <si>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</si>
  <si>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</si>
  <si>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</si>
  <si>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</si>
  <si>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</si>
  <si>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</si>
  <si>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</si>
  <si>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</si>
  <si>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</si>
  <si>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</si>
  <si>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</si>
  <si>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</si>
  <si>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</si>
  <si>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</si>
  <si>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</si>
  <si>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</si>
  <si>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</si>
  <si>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</si>
  <si>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</si>
  <si>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</si>
  <si>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</si>
  <si>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</si>
  <si>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</si>
  <si>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</si>
  <si>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</si>
  <si>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</si>
  <si>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</si>
  <si>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</si>
  <si>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</si>
  <si>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</si>
  <si>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</si>
  <si>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</si>
  <si>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</si>
  <si>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</si>
  <si>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</si>
  <si>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</si>
  <si>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</si>
  <si>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</si>
  <si>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</si>
  <si>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</si>
  <si>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</si>
  <si>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</si>
  <si>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</si>
  <si>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</si>
  <si>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</si>
  <si>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</si>
  <si>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</si>
  <si>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</si>
  <si>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</si>
  <si>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</si>
  <si>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</si>
  <si>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</si>
  <si>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</si>
  <si>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</si>
  <si>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</si>
  <si>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</si>
  <si>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</si>
  <si>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</si>
  <si>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</si>
  <si>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</si>
  <si>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</si>
  <si>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</si>
  <si>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</si>
  <si>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</si>
  <si>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</si>
  <si>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</si>
  <si>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</si>
  <si>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</si>
  <si>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</si>
  <si>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</si>
  <si>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</si>
  <si>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</si>
  <si>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</si>
  <si>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</si>
  <si>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</si>
  <si>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</si>
  <si>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</si>
  <si>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</si>
  <si>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</si>
  <si>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</si>
  <si>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</si>
  <si>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</si>
  <si>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</si>
  <si>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</si>
  <si>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</si>
  <si>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</si>
  <si>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</si>
  <si>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</si>
  <si>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</si>
  <si>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</si>
  <si>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</si>
  <si>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</si>
  <si>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</si>
  <si>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</si>
  <si>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</si>
  <si>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</si>
  <si>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</si>
  <si>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</si>
  <si>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</si>
  <si>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</si>
  <si>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</si>
  <si>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</si>
  <si>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</si>
  <si>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</si>
  <si>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</si>
  <si>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</si>
  <si>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</si>
  <si>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</si>
  <si>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</si>
  <si>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</si>
  <si>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</si>
  <si>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</si>
  <si>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</si>
  <si>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</si>
  <si>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</si>
  <si>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</si>
  <si>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</si>
  <si>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</si>
  <si>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</si>
  <si>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</si>
  <si>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</si>
  <si>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</si>
  <si>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</si>
  <si>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</si>
  <si>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</si>
  <si>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</si>
  <si>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</si>
  <si>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</si>
  <si>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</si>
  <si>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</si>
  <si>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</si>
  <si>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</si>
  <si>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</si>
  <si>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</si>
  <si>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</si>
  <si>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</si>
  <si>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</si>
  <si>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</si>
  <si>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</si>
  <si>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</si>
  <si>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</si>
  <si>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</si>
  <si>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</si>
  <si>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</si>
  <si>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</si>
  <si>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</si>
  <si>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</si>
  <si>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</si>
  <si>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</si>
  <si>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</si>
  <si>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</si>
  <si>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</si>
  <si>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</si>
  <si>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</si>
  <si>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</si>
  <si>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</si>
  <si>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</si>
  <si>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</si>
  <si>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</si>
  <si>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</si>
  <si>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</si>
  <si>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</si>
  <si>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</si>
  <si>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</si>
  <si>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</si>
  <si>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</si>
  <si>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</si>
  <si>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</si>
  <si>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</si>
  <si>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</si>
  <si>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</si>
  <si>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</si>
  <si>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</si>
  <si>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</si>
  <si>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</si>
  <si>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</si>
  <si>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</si>
  <si>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</si>
  <si>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</si>
  <si>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</si>
  <si>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</si>
  <si>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</si>
  <si>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</si>
  <si>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</si>
  <si>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</si>
  <si>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</si>
  <si>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</si>
  <si>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</si>
  <si>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</si>
  <si>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</si>
  <si>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</si>
  <si>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</si>
  <si>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</si>
  <si>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</si>
  <si>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</si>
  <si>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</si>
  <si>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</si>
  <si>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</si>
  <si>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</si>
  <si>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</si>
  <si>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</si>
  <si>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</si>
  <si>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</si>
  <si>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</si>
  <si>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</si>
  <si>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</si>
  <si>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</si>
  <si>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</si>
  <si>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</si>
  <si>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</si>
  <si>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</si>
  <si>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</si>
  <si>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</si>
  <si>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</si>
  <si>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</si>
  <si>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</si>
  <si>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</si>
  <si>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</si>
  <si>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</si>
  <si>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</si>
  <si>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</si>
  <si>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</si>
  <si>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</si>
  <si>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</si>
  <si>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</si>
  <si>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</si>
  <si>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</si>
  <si>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</si>
  <si>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</si>
  <si>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</si>
  <si>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</si>
  <si>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</si>
  <si>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</si>
  <si>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</si>
  <si>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</si>
  <si>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</si>
  <si>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</si>
  <si>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</si>
  <si>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</si>
  <si>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</si>
  <si>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</si>
  <si>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</si>
  <si>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</si>
  <si>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</si>
  <si>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</si>
  <si>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</si>
  <si>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</si>
  <si>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</si>
  <si>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</si>
  <si>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</si>
  <si>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</si>
  <si>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</si>
  <si>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</si>
  <si>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</si>
  <si>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</si>
  <si>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</si>
  <si>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</si>
  <si>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</si>
  <si>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</si>
  <si>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</si>
  <si>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</si>
  <si>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</si>
  <si>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</si>
  <si>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</si>
  <si>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</si>
  <si>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</si>
  <si>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</si>
  <si>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</si>
  <si>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</si>
  <si>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</si>
  <si>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</si>
  <si>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</si>
  <si>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</si>
  <si>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</si>
  <si>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</si>
  <si>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</si>
  <si>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</si>
  <si>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</si>
  <si>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</si>
  <si>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</si>
  <si>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</si>
  <si>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</si>
  <si>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</si>
  <si>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</si>
  <si>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</si>
  <si>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</si>
  <si>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</si>
  <si>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</si>
  <si>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</si>
  <si>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</si>
  <si>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</si>
  <si>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</si>
  <si>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</si>
  <si>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</si>
  <si>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</si>
  <si>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</si>
  <si>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</si>
  <si>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</si>
  <si>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</si>
  <si>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</si>
  <si>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</si>
  <si>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</si>
  <si>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</si>
  <si>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</si>
  <si>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</si>
  <si>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</si>
  <si>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</si>
  <si>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</si>
  <si>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</si>
  <si>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</si>
  <si>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</si>
  <si>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</si>
  <si>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</si>
  <si>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</si>
  <si>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</si>
  <si>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</si>
  <si>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</si>
  <si>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</si>
  <si>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</si>
  <si>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</si>
  <si>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</si>
  <si>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</si>
  <si>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</si>
  <si>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</si>
  <si>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</si>
  <si>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</si>
  <si>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</si>
  <si>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</si>
  <si>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</si>
  <si>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</si>
  <si>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</si>
  <si>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</si>
  <si>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</si>
  <si>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</si>
  <si>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</si>
  <si>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</si>
  <si>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</si>
  <si>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</si>
  <si>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</si>
  <si>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</si>
  <si>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</si>
  <si>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</si>
  <si>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</si>
  <si>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</si>
  <si>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</si>
  <si>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</si>
  <si>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</si>
  <si>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</si>
  <si>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</si>
  <si>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</si>
  <si>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</si>
  <si>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</si>
  <si>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</si>
  <si>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</si>
  <si>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</si>
  <si>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</si>
  <si>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</si>
  <si>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</si>
  <si>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</si>
  <si>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</si>
  <si>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</si>
  <si>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</si>
  <si>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</si>
  <si>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</si>
  <si>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</si>
  <si>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</si>
  <si>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</si>
  <si>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</si>
  <si>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</si>
  <si>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</si>
  <si>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</si>
  <si>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</si>
  <si>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</si>
  <si>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</si>
  <si>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</si>
  <si>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</si>
  <si>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</si>
  <si>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</si>
  <si>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</si>
  <si>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</si>
  <si>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</si>
  <si>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</si>
  <si>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</si>
  <si>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</si>
  <si>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</si>
  <si>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</si>
  <si>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</si>
  <si>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</si>
  <si>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</si>
  <si>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</si>
  <si>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</si>
  <si>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</si>
  <si>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</si>
  <si>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</si>
  <si>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</si>
  <si>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</si>
  <si>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</si>
  <si>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</si>
  <si>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</si>
  <si>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</si>
  <si>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</si>
  <si>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</si>
  <si>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</si>
  <si>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</si>
  <si>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</si>
  <si>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</si>
  <si>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</si>
  <si>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</si>
  <si>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</si>
  <si>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</si>
  <si>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</si>
  <si>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</si>
  <si>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</si>
  <si>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</si>
  <si>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</si>
  <si>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</si>
  <si>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</si>
  <si>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</si>
  <si>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</si>
  <si>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</si>
  <si>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</si>
  <si>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</si>
  <si>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</si>
  <si>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</si>
  <si>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</si>
  <si>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</si>
  <si>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</si>
  <si>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</si>
  <si>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</si>
  <si>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</si>
  <si>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</si>
  <si>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</si>
  <si>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</si>
  <si>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</si>
  <si>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</si>
  <si>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</si>
  <si>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</si>
  <si>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</si>
  <si>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</si>
  <si>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</si>
  <si>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</si>
  <si>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</si>
  <si>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</si>
  <si>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</si>
  <si>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</si>
  <si>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</si>
  <si>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</si>
  <si>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</si>
  <si>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</si>
  <si>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</si>
  <si>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</si>
  <si>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</si>
  <si>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</si>
  <si>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</si>
  <si>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</si>
  <si>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</si>
  <si>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</si>
  <si>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</si>
  <si>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</si>
  <si>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</si>
  <si>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</si>
  <si>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</si>
  <si>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</si>
  <si>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</si>
  <si>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</si>
  <si>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</si>
  <si>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</si>
  <si>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</si>
  <si>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</si>
  <si>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</si>
  <si>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</si>
  <si>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</si>
  <si>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</si>
  <si>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</si>
  <si>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</si>
  <si>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</si>
  <si>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</si>
  <si>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</si>
  <si>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</si>
  <si>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</si>
  <si>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</si>
  <si>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</si>
  <si>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</si>
  <si>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</si>
  <si>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</si>
  <si>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</si>
  <si>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</si>
  <si>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</si>
  <si>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</si>
  <si>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</si>
  <si>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</si>
  <si>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</si>
  <si>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</si>
  <si>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</si>
  <si>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</si>
  <si>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</si>
  <si>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</si>
  <si>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</si>
  <si>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</si>
  <si>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</si>
  <si>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</si>
  <si>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</si>
  <si>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</si>
  <si>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</si>
  <si>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</si>
  <si>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</si>
  <si>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</si>
  <si>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</si>
  <si>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</si>
  <si>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</si>
  <si>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</si>
  <si>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</si>
  <si>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</si>
  <si>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</si>
  <si>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</si>
  <si>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</si>
  <si>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</si>
  <si>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</si>
  <si>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</si>
  <si>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</si>
  <si>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</si>
  <si>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</si>
  <si>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</si>
  <si>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</si>
  <si>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</si>
  <si>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</si>
  <si>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</si>
  <si>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</si>
  <si>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</si>
  <si>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</si>
  <si>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</si>
  <si>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</si>
  <si>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</si>
  <si>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</si>
  <si>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</si>
  <si>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</si>
  <si>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</si>
  <si>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</si>
  <si>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</si>
  <si>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</si>
  <si>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</si>
  <si>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</si>
  <si>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</si>
  <si>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</si>
  <si>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</si>
  <si>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</si>
  <si>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</si>
  <si>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</si>
  <si>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</si>
  <si>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</si>
  <si>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</si>
  <si>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</si>
  <si>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</si>
  <si>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</si>
  <si>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</si>
  <si>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</si>
  <si>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</si>
  <si>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</si>
  <si>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</si>
  <si>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</si>
  <si>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</si>
  <si>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</si>
  <si>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</si>
  <si>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</si>
  <si>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</si>
  <si>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</si>
  <si>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</si>
  <si>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</si>
  <si>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</si>
  <si>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</si>
  <si>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</si>
  <si>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</si>
  <si>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</si>
  <si>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</si>
  <si>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</si>
  <si>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</si>
  <si>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</si>
  <si>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</si>
  <si>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</si>
  <si>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</si>
  <si>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</si>
  <si>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</si>
  <si>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</si>
  <si>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</si>
  <si>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</si>
  <si>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</si>
  <si>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</si>
  <si>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</si>
  <si>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</si>
  <si>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</si>
  <si>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</si>
  <si>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</si>
  <si>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</si>
  <si>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</si>
  <si>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</si>
  <si>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</si>
  <si>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</si>
  <si>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</si>
  <si>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</si>
  <si>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</si>
  <si>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</si>
  <si>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</si>
  <si>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</si>
  <si>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</si>
  <si>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</si>
  <si>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</si>
  <si>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</si>
  <si>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</si>
  <si>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</si>
  <si>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</si>
  <si>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</si>
  <si>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</si>
  <si>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</si>
  <si>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</si>
  <si>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</si>
  <si>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</si>
  <si>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</si>
  <si>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</si>
  <si>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</si>
  <si>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</si>
  <si>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</si>
  <si>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</si>
  <si>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</si>
  <si>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</si>
  <si>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</si>
  <si>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</si>
  <si>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</si>
  <si>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</si>
  <si>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</si>
  <si>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</si>
  <si>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</si>
  <si>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</si>
  <si>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</si>
  <si>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</si>
  <si>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</si>
  <si>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</si>
  <si>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</si>
  <si>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</si>
  <si>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</si>
  <si>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</si>
  <si>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</si>
  <si>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</si>
  <si>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</si>
  <si>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</si>
  <si>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</si>
  <si>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</si>
  <si>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</si>
  <si>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</si>
  <si>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</si>
  <si>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</si>
  <si>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</si>
  <si>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</si>
  <si>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</si>
  <si>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</si>
  <si>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</si>
  <si>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</si>
  <si>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</si>
  <si>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</si>
  <si>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</si>
  <si>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</si>
  <si>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</si>
  <si>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</si>
  <si>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</si>
  <si>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</si>
  <si>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</si>
  <si>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</si>
  <si>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</si>
  <si>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</si>
  <si>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</si>
  <si>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</si>
  <si>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</si>
  <si>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</si>
  <si>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</si>
  <si>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</si>
  <si>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</si>
  <si>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</si>
  <si>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</si>
  <si>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</si>
  <si>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</si>
  <si>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</si>
  <si>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</si>
  <si>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</si>
  <si>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</si>
  <si>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</si>
  <si>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</si>
  <si>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</si>
  <si>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</si>
  <si>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</si>
  <si>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</si>
  <si>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</si>
  <si>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</si>
  <si>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</si>
  <si>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</si>
  <si>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</si>
  <si>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</si>
  <si>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</si>
  <si>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</si>
  <si>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</si>
  <si>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</si>
  <si>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</si>
  <si>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</si>
  <si>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</si>
  <si>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</si>
  <si>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</si>
  <si>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</si>
  <si>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</si>
  <si>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</si>
  <si>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</si>
  <si>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</si>
  <si>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</si>
  <si>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</si>
  <si>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</si>
  <si>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</si>
  <si>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</si>
  <si>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</si>
  <si>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</si>
  <si>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</si>
  <si>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</si>
  <si>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</si>
  <si>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</si>
  <si>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</si>
  <si>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</si>
  <si>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</si>
  <si>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</si>
  <si>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</si>
  <si>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</si>
  <si>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</si>
  <si>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</si>
  <si>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</si>
  <si>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</si>
  <si>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</si>
  <si>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</si>
  <si>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</si>
  <si>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</si>
  <si>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</si>
  <si>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</si>
  <si>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</si>
  <si>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</si>
  <si>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</si>
  <si>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</si>
  <si>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</si>
  <si>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</si>
  <si>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</si>
  <si>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</si>
  <si>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</si>
  <si>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</si>
  <si>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</si>
  <si>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</si>
  <si>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</si>
  <si>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</si>
  <si>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</si>
  <si>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</si>
  <si>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</si>
  <si>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</si>
  <si>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</si>
  <si>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</si>
  <si>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</si>
  <si>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</si>
  <si>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</si>
  <si>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</si>
  <si>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</si>
  <si>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</si>
  <si>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</si>
  <si>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</si>
  <si>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</si>
  <si>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</si>
  <si>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</si>
  <si>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</si>
  <si>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</si>
  <si>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</si>
  <si>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</si>
  <si>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</si>
  <si>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</si>
  <si>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</si>
  <si>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</si>
  <si>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</si>
  <si>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</si>
  <si>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</si>
  <si>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</si>
  <si>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</si>
  <si>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</si>
  <si>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</si>
  <si>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</si>
  <si>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</si>
  <si>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</si>
  <si>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</si>
  <si>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</si>
  <si>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</si>
  <si>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</si>
  <si>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</si>
  <si>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</si>
  <si>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</si>
  <si>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</si>
  <si>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</si>
  <si>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</si>
  <si>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</si>
  <si>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</si>
  <si>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</si>
  <si>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</si>
  <si>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</si>
  <si>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</si>
  <si>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</si>
  <si>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</si>
  <si>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</si>
  <si>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</si>
  <si>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</si>
  <si>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</si>
  <si>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</si>
  <si>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</si>
  <si>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</si>
  <si>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</si>
  <si>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</si>
  <si>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</si>
  <si>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</si>
  <si>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</si>
  <si>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</si>
  <si>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</si>
  <si>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</si>
  <si>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</si>
  <si>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</si>
  <si>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</si>
  <si>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</si>
  <si>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</si>
  <si>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</si>
  <si>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</si>
  <si>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</si>
  <si>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</si>
  <si>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</si>
  <si>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</si>
  <si>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</si>
  <si>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</si>
  <si>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</si>
  <si>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</si>
  <si>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</si>
  <si>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</si>
  <si>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</si>
  <si>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</si>
  <si>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</si>
  <si>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</si>
  <si>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</si>
  <si>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</si>
  <si>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</si>
  <si>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</si>
  <si>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</si>
  <si>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</si>
  <si>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</si>
  <si>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</si>
  <si>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</si>
  <si>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</si>
  <si>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</si>
  <si>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</si>
  <si>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</si>
  <si>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</si>
  <si>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</si>
  <si>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</si>
  <si>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</si>
  <si>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</si>
  <si>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</si>
  <si>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</si>
  <si>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</si>
  <si>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</si>
  <si>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</si>
  <si>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</si>
  <si>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</si>
  <si>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</si>
  <si>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</si>
  <si>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</si>
  <si>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</si>
  <si>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</si>
  <si>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</si>
  <si>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</si>
  <si>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</si>
  <si>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</si>
  <si>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</si>
  <si>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</si>
  <si>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</si>
  <si>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</si>
  <si>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</si>
  <si>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</si>
  <si>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</si>
  <si>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</si>
  <si>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</si>
  <si>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</si>
  <si>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</si>
  <si>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</si>
  <si>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</si>
  <si>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</si>
  <si>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</si>
  <si>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</si>
  <si>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</si>
  <si>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</si>
  <si>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</si>
  <si>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</si>
  <si>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</si>
  <si>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</si>
  <si>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</si>
  <si>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</si>
  <si>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</si>
  <si>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</si>
  <si>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</si>
  <si>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</si>
  <si>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</si>
  <si>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</si>
  <si>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</si>
  <si>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</si>
  <si>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</si>
  <si>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</si>
  <si>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</si>
  <si>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</si>
  <si>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</si>
  <si>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</si>
  <si>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</si>
  <si>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</si>
  <si>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</si>
  <si>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</si>
  <si>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</si>
  <si>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</si>
  <si>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</si>
  <si>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</si>
  <si>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</si>
  <si>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</si>
  <si>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</si>
  <si>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</si>
  <si>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</si>
  <si>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</si>
  <si>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</si>
  <si>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</si>
  <si>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</si>
  <si>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</si>
  <si>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</si>
  <si>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</si>
  <si>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</si>
  <si>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</si>
  <si>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</si>
  <si>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</si>
  <si>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</si>
  <si>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</si>
  <si>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</si>
  <si>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</si>
  <si>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</si>
  <si>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</si>
  <si>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</si>
  <si>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</si>
  <si>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</si>
  <si>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</si>
  <si>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</si>
  <si>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</si>
  <si>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</si>
  <si>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</si>
  <si>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</si>
  <si>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</si>
  <si>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</si>
  <si>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</si>
  <si>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</si>
  <si>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</si>
  <si>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</si>
  <si>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</si>
  <si>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</si>
  <si>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</si>
  <si>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</si>
  <si>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</si>
  <si>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</si>
  <si>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</si>
  <si>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</si>
  <si>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</si>
  <si>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</si>
  <si>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</si>
  <si>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</si>
  <si>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</si>
  <si>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</si>
  <si>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</si>
  <si>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</si>
  <si>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</si>
  <si>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</si>
  <si>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</si>
  <si>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</si>
  <si>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</si>
  <si>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</si>
  <si>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</si>
  <si>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</si>
  <si>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</si>
  <si>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</si>
  <si>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</si>
  <si>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</si>
  <si>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</si>
  <si>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</si>
  <si>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</si>
  <si>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</si>
  <si>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</si>
  <si>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</si>
  <si>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</si>
  <si>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</si>
  <si>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</si>
  <si>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</si>
  <si>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</si>
  <si>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</si>
  <si>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</si>
  <si>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</si>
  <si>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</si>
  <si>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</si>
  <si>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</si>
  <si>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</si>
  <si>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</si>
  <si>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</si>
  <si>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</si>
  <si>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</si>
  <si>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</si>
  <si>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</si>
  <si>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</si>
  <si>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</si>
  <si>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</si>
  <si>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</si>
  <si>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</si>
  <si>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</si>
  <si>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</si>
  <si>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</si>
  <si>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</si>
  <si>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</si>
  <si>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</si>
  <si>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</si>
  <si>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</si>
  <si>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</si>
  <si>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</si>
  <si>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</si>
  <si>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</si>
  <si>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</si>
  <si>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</si>
  <si>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</si>
  <si>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</si>
  <si>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</si>
  <si>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</si>
  <si>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</si>
  <si>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</si>
  <si>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</si>
  <si>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</si>
  <si>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</si>
  <si>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</si>
  <si>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</si>
  <si>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</si>
  <si>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</si>
  <si>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</si>
  <si>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</si>
  <si>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</si>
  <si>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</si>
  <si>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</si>
  <si>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</si>
  <si>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</si>
  <si>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</si>
  <si>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</si>
  <si>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</si>
  <si>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</si>
  <si>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</si>
  <si>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</si>
  <si>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</si>
  <si>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</si>
  <si>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</si>
  <si>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</si>
  <si>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</si>
  <si>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</si>
  <si>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</si>
  <si>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</si>
  <si>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</si>
  <si>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</si>
  <si>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</si>
  <si>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</si>
  <si>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</si>
  <si>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</si>
  <si>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</si>
  <si>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</si>
  <si>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</si>
  <si>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</si>
  <si>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</si>
  <si>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</si>
  <si>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</si>
  <si>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</si>
  <si>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</si>
  <si>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</si>
  <si>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</si>
  <si>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</si>
  <si>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</si>
  <si>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</si>
  <si>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</si>
  <si>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</si>
  <si>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</si>
  <si>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</si>
  <si>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</si>
  <si>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</si>
  <si>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</si>
  <si>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</si>
  <si>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</si>
  <si>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</si>
  <si>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</si>
  <si>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</si>
  <si>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</si>
  <si>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</si>
  <si>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</si>
  <si>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</si>
  <si>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</si>
  <si>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</si>
  <si>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</si>
  <si>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</si>
  <si>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</si>
  <si>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</si>
  <si>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</si>
  <si>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</si>
  <si>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</si>
  <si>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</si>
  <si>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</si>
  <si>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</si>
  <si>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</si>
  <si>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</si>
  <si>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</si>
  <si>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</si>
  <si>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</si>
  <si>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</si>
  <si>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</si>
  <si>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</si>
  <si>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</si>
  <si>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</si>
  <si>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</si>
  <si>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</si>
  <si>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</si>
  <si>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</si>
  <si>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</si>
  <si>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</si>
  <si>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</si>
  <si>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</si>
  <si>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</si>
  <si>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</si>
  <si>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</si>
  <si>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</si>
  <si>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</si>
  <si>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</si>
  <si>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</si>
  <si>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</si>
  <si>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</si>
  <si>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</si>
  <si>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</si>
  <si>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</si>
  <si>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</si>
  <si>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</si>
  <si>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</si>
  <si>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</si>
  <si>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</si>
  <si>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</si>
  <si>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</si>
  <si>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</si>
  <si>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</si>
  <si>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</si>
  <si>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</si>
  <si>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</si>
  <si>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</si>
  <si>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</si>
  <si>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</si>
  <si>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</si>
  <si>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</si>
  <si>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</si>
  <si>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</si>
  <si>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</si>
  <si>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</si>
  <si>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</si>
  <si>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</si>
  <si>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</si>
  <si>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</si>
  <si>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</si>
  <si>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</si>
  <si>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</si>
  <si>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</si>
  <si>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</si>
  <si>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</si>
  <si>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</si>
  <si>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</si>
  <si>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</si>
  <si>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</si>
  <si>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</si>
  <si>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</si>
  <si>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</si>
  <si>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</si>
  <si>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</si>
  <si>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</si>
  <si>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</si>
  <si>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</si>
  <si>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</si>
  <si>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</si>
  <si>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</si>
  <si>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</si>
  <si>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</si>
  <si>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</si>
  <si>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</si>
  <si>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</si>
  <si>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</si>
  <si>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</si>
  <si>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</si>
  <si>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</si>
  <si>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</si>
  <si>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</si>
  <si>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</si>
  <si>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</si>
  <si>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</si>
  <si>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</si>
  <si>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</si>
  <si>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</si>
  <si>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</si>
  <si>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</si>
  <si>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</si>
  <si>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</si>
  <si>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</si>
  <si>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</si>
  <si>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</si>
  <si>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</si>
  <si>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</si>
  <si>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</si>
  <si>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</si>
  <si>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</si>
  <si>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</si>
  <si>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</si>
  <si>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</si>
  <si>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</si>
  <si>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</si>
  <si>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</si>
  <si>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</si>
  <si>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</si>
  <si>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</si>
  <si>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</si>
  <si>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</si>
  <si>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</si>
  <si>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</si>
  <si>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</si>
  <si>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</si>
  <si>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</si>
  <si>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</si>
  <si>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</si>
  <si>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</si>
  <si>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</si>
  <si>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</si>
  <si>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</si>
  <si>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</si>
  <si>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</si>
  <si>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</si>
  <si>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</si>
  <si>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</si>
  <si>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</si>
  <si>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</si>
  <si>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</si>
  <si>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</si>
  <si>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</si>
  <si>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</si>
  <si>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</si>
  <si>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</si>
  <si>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</si>
  <si>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</si>
  <si>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</si>
  <si>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</si>
  <si>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</si>
  <si>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</si>
  <si>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</si>
  <si>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</si>
  <si>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</si>
  <si>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</si>
  <si>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</si>
  <si>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</si>
  <si>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</si>
  <si>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</si>
  <si>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</si>
  <si>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</si>
  <si>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</si>
  <si>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</si>
  <si>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</si>
  <si>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</si>
  <si>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</si>
  <si>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</si>
  <si>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</si>
  <si>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</si>
  <si>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</si>
  <si>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</si>
  <si>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</si>
  <si>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</si>
  <si>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</si>
  <si>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</si>
  <si>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</si>
  <si>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</si>
  <si>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</si>
  <si>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</si>
  <si>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</si>
  <si>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</si>
  <si>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</si>
  <si>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</si>
  <si>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</si>
  <si>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</si>
  <si>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</si>
  <si>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</si>
  <si>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</si>
  <si>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</si>
  <si>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</si>
  <si>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</si>
  <si>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</si>
  <si>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</si>
  <si>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</si>
  <si>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</si>
  <si>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</si>
  <si>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</si>
  <si>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</si>
  <si>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</si>
  <si>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</si>
  <si>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</si>
  <si>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</si>
  <si>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</si>
  <si>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</si>
  <si>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</si>
  <si>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</si>
  <si>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</si>
  <si>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</si>
  <si>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</si>
  <si>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</si>
  <si>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</si>
  <si>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</si>
  <si>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</si>
  <si>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</si>
  <si>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</si>
  <si>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</si>
  <si>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</si>
  <si>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</si>
  <si>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</si>
  <si>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</si>
  <si>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</si>
  <si>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</si>
  <si>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</si>
  <si>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</si>
  <si>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</si>
  <si>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</si>
  <si>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</si>
  <si>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</si>
  <si>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</si>
  <si>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</si>
  <si>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</si>
  <si>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</si>
  <si>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</si>
  <si>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</si>
  <si>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</si>
  <si>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</si>
  <si>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</si>
  <si>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</si>
  <si>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</si>
  <si>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</si>
  <si>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</si>
  <si>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</si>
  <si>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</si>
  <si>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</si>
  <si>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</si>
  <si>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</si>
  <si>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</si>
  <si>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</si>
  <si>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</si>
  <si>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</si>
  <si>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</si>
  <si>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</si>
  <si>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</si>
  <si>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</si>
  <si>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</si>
  <si>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</si>
  <si>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</si>
  <si>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</si>
  <si>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</si>
  <si>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</si>
  <si>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</si>
  <si>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</si>
  <si>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</si>
  <si>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</si>
  <si>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</si>
  <si>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</si>
  <si>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</si>
  <si>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</si>
  <si>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</si>
  <si>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</si>
  <si>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</si>
  <si>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</si>
  <si>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</si>
  <si>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</si>
  <si>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</si>
  <si>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</si>
  <si>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</si>
  <si>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</si>
  <si>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</si>
  <si>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</si>
  <si>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</si>
  <si>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</si>
  <si>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</si>
  <si>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</si>
  <si>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</si>
  <si>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</si>
  <si>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</si>
  <si>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</si>
  <si>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</si>
  <si>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</si>
  <si>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</si>
  <si>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</si>
  <si>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</si>
  <si>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</si>
  <si>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</si>
  <si>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</si>
  <si>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</si>
  <si>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</si>
  <si>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</si>
  <si>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</si>
  <si>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</si>
  <si>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</si>
  <si>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</si>
  <si>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</si>
  <si>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</si>
  <si>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</si>
  <si>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</si>
  <si>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</si>
  <si>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</si>
  <si>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</si>
  <si>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</si>
  <si>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</si>
  <si>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</si>
  <si>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</si>
  <si>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</si>
  <si>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</si>
  <si>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</si>
  <si>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</si>
  <si>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</si>
  <si>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</si>
  <si>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</si>
  <si>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</si>
  <si>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</si>
  <si>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</si>
  <si>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</si>
  <si>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</si>
  <si>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</si>
  <si>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</si>
  <si>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</si>
  <si>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</si>
  <si>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</si>
  <si>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</si>
  <si>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</si>
  <si>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</si>
  <si>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</si>
  <si>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</si>
  <si>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</si>
  <si>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</si>
  <si>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</si>
  <si>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</si>
  <si>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</si>
  <si>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</si>
  <si>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</si>
  <si>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</si>
  <si>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</si>
  <si>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</si>
  <si>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</si>
  <si>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</si>
  <si>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</si>
  <si>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</si>
  <si>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</si>
  <si>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</si>
  <si>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</si>
  <si>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</si>
  <si>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</si>
  <si>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</si>
  <si>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</si>
  <si>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</si>
  <si>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</si>
  <si>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</si>
  <si>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</si>
  <si>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</si>
  <si>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</si>
  <si>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</si>
  <si>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</si>
  <si>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</si>
  <si>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</si>
  <si>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</si>
  <si>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</si>
  <si>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</si>
  <si>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</si>
  <si>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</si>
  <si>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</si>
  <si>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</si>
  <si>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</si>
  <si>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</si>
  <si>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</si>
  <si>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</si>
  <si>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</si>
  <si>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</si>
  <si>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</si>
  <si>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</si>
  <si>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</si>
  <si>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</si>
  <si>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</si>
  <si>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</si>
  <si>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</si>
  <si>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</si>
  <si>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</si>
  <si>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</si>
  <si>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</si>
  <si>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</si>
  <si>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</si>
  <si>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</si>
  <si>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</si>
  <si>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</si>
  <si>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</si>
  <si>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</si>
  <si>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</si>
  <si>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</si>
  <si>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</si>
  <si>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</si>
  <si>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</si>
  <si>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</si>
  <si>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</si>
  <si>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</si>
  <si>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</si>
  <si>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</si>
  <si>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</si>
  <si>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</si>
  <si>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</si>
  <si>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</si>
  <si>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</si>
  <si>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</si>
  <si>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</si>
  <si>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</si>
  <si>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</si>
  <si>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</si>
  <si>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</si>
  <si>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</si>
  <si>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</si>
  <si>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</si>
  <si>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</si>
  <si>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</si>
  <si>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</si>
  <si>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</si>
  <si>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</si>
  <si>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</si>
  <si>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</si>
  <si>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</si>
  <si>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</si>
  <si>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</si>
  <si>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</si>
  <si>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</si>
  <si>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</si>
  <si>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</si>
  <si>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</si>
  <si>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</si>
  <si>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</si>
  <si>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</si>
  <si>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</si>
  <si>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</si>
  <si>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</si>
  <si>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</si>
  <si>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</si>
  <si>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</si>
  <si>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</si>
  <si>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</si>
  <si>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</si>
  <si>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</si>
  <si>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</si>
  <si>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</si>
  <si>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</si>
  <si>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</si>
  <si>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</si>
  <si>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</si>
  <si>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</si>
  <si>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</si>
  <si>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</si>
  <si>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</si>
  <si>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</si>
  <si>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</si>
  <si>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</si>
  <si>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</si>
  <si>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</si>
  <si>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</si>
  <si>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</si>
  <si>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</si>
  <si>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</si>
  <si>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</si>
  <si>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</si>
  <si>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</si>
  <si>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</si>
  <si>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</si>
  <si>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</si>
  <si>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</si>
  <si>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</si>
  <si>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</si>
  <si>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</si>
  <si>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</si>
  <si>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</si>
  <si>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</si>
  <si>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</si>
  <si>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</si>
  <si>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</si>
  <si>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</si>
  <si>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</si>
  <si>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</si>
  <si>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</si>
  <si>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</si>
  <si>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</si>
  <si>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</si>
  <si>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</si>
  <si>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</si>
  <si>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</si>
  <si>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</si>
  <si>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</si>
  <si>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</si>
  <si>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</si>
  <si>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</si>
  <si>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</si>
  <si>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</si>
  <si>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</si>
  <si>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</si>
  <si>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</si>
  <si>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</si>
  <si>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</si>
  <si>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</si>
  <si>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</si>
  <si>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</si>
  <si>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</si>
  <si>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</si>
  <si>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</si>
  <si>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</si>
  <si>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</si>
  <si>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</si>
  <si>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</si>
  <si>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</si>
  <si>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</si>
  <si>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</si>
  <si>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</si>
  <si>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</si>
  <si>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</si>
  <si>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</si>
  <si>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</si>
  <si>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</si>
  <si>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</si>
  <si>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</si>
  <si>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</si>
  <si>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</si>
  <si>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</si>
  <si>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</si>
  <si>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</si>
  <si>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</si>
  <si>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</si>
  <si>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</si>
  <si>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</si>
  <si>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</si>
  <si>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</si>
  <si>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</si>
  <si>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</si>
  <si>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</si>
  <si>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</si>
  <si>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</si>
  <si>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</si>
  <si>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</si>
  <si>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</si>
  <si>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</si>
  <si>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</si>
  <si>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</si>
  <si>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</si>
  <si>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</si>
  <si>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</si>
  <si>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</si>
  <si>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</si>
  <si>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</si>
  <si>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</si>
  <si>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</si>
  <si>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</si>
  <si>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</si>
  <si>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</si>
  <si>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</si>
  <si>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</si>
  <si>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</si>
  <si>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</si>
  <si>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</si>
  <si>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</si>
  <si>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</si>
  <si>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</si>
  <si>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</si>
  <si>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</si>
  <si>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</si>
  <si>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</si>
  <si>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</si>
  <si>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</si>
  <si>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</si>
  <si>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</si>
  <si>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</si>
  <si>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</si>
  <si>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</si>
  <si>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</si>
  <si>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</si>
  <si>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</si>
  <si>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</si>
  <si>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</si>
  <si>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</si>
  <si>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</si>
  <si>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</si>
  <si>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</si>
  <si>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</si>
  <si>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</si>
  <si>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</si>
  <si>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</si>
  <si>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</si>
  <si>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</si>
  <si>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</si>
  <si>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</si>
  <si>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</si>
  <si>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</si>
  <si>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</si>
  <si>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</si>
  <si>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</si>
  <si>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</si>
  <si>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</si>
  <si>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</si>
  <si>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</si>
  <si>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</si>
  <si>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</si>
  <si>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</si>
  <si>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</si>
  <si>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</si>
  <si>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</si>
  <si>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</si>
  <si>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</si>
  <si>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</si>
  <si>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</si>
  <si>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</si>
  <si>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</si>
  <si>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</si>
  <si>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</si>
  <si>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</si>
  <si>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</si>
  <si>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</si>
  <si>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</si>
  <si>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</si>
  <si>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</si>
  <si>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</si>
  <si>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</si>
  <si>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</si>
  <si>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</si>
  <si>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</si>
  <si>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</si>
  <si>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</si>
  <si>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</si>
  <si>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</si>
  <si>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</si>
  <si>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</si>
  <si>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</si>
  <si>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</si>
  <si>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</si>
  <si>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</si>
  <si>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</si>
  <si>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</si>
  <si>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</si>
  <si>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</si>
  <si>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</si>
  <si>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</si>
  <si>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</si>
  <si>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</si>
  <si>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</si>
  <si>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</si>
  <si>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</si>
  <si>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</si>
  <si>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</si>
  <si>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</si>
  <si>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</si>
  <si>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</si>
  <si>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</si>
  <si>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</si>
  <si>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</si>
  <si>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</si>
  <si>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</si>
  <si>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</si>
  <si>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</si>
  <si>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</si>
  <si>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</si>
  <si>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</si>
  <si>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</si>
  <si>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</si>
  <si>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</si>
  <si>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</si>
  <si>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</si>
  <si>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</si>
  <si>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</si>
  <si>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</si>
  <si>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</si>
  <si>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</si>
  <si>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</si>
  <si>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</si>
  <si>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</si>
  <si>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</si>
  <si>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</si>
  <si>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</si>
  <si>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</si>
  <si>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</si>
  <si>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</si>
  <si>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</si>
  <si>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</si>
  <si>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</si>
  <si>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</si>
  <si>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</si>
  <si>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</si>
  <si>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</si>
  <si>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</si>
  <si>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</si>
  <si>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</si>
  <si>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</si>
  <si>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</si>
  <si>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</si>
  <si>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</si>
  <si>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</si>
  <si>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</si>
  <si>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</si>
  <si>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</si>
  <si>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</si>
  <si>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</si>
  <si>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</si>
  <si>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</si>
  <si>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</si>
  <si>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</si>
  <si>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</si>
  <si>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</si>
  <si>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</si>
  <si>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</si>
  <si>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</si>
  <si>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</si>
  <si>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</si>
  <si>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</si>
  <si>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</si>
  <si>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</si>
  <si>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</si>
  <si>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</si>
  <si>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</si>
  <si>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</si>
  <si>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</si>
  <si>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</si>
  <si>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</si>
  <si>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</si>
  <si>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</si>
  <si>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</si>
  <si>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</si>
  <si>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</si>
  <si>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</si>
  <si>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</si>
  <si>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</si>
  <si>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</si>
  <si>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</si>
  <si>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</si>
  <si>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</si>
  <si>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</si>
  <si>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</si>
  <si>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</si>
  <si>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</si>
  <si>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</si>
  <si>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</si>
  <si>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</si>
  <si>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</si>
  <si>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</si>
  <si>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</si>
  <si>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</si>
  <si>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</si>
  <si>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</si>
  <si>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</si>
  <si>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</si>
  <si>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</si>
  <si>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</si>
  <si>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</si>
  <si>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</si>
  <si>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</si>
  <si>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</si>
  <si>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</si>
  <si>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</si>
  <si>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</si>
  <si>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</si>
  <si>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</si>
  <si>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</si>
  <si>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</si>
  <si>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</si>
  <si>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</si>
  <si>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</si>
  <si>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</si>
  <si>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</si>
  <si>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</si>
  <si>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</si>
  <si>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</si>
  <si>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</si>
  <si>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</si>
  <si>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</si>
  <si>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</si>
  <si>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</si>
  <si>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</si>
  <si>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</si>
  <si>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</si>
  <si>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</si>
  <si>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</si>
  <si>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</si>
  <si>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</si>
  <si>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</si>
  <si>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</si>
  <si>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</si>
  <si>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</si>
  <si>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</si>
  <si>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</si>
  <si>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</si>
  <si>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</si>
  <si>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</si>
  <si>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</si>
  <si>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</si>
  <si>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</si>
  <si>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</si>
  <si>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</si>
  <si>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</si>
  <si>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</si>
  <si>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</si>
  <si>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</si>
  <si>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</si>
  <si>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</si>
  <si>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</si>
  <si>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</si>
  <si>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</si>
  <si>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</si>
  <si>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</si>
  <si>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</si>
  <si>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</si>
  <si>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</si>
  <si>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</si>
  <si>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</si>
  <si>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</si>
  <si>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</si>
  <si>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</si>
  <si>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</si>
  <si>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</si>
  <si>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</si>
  <si>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</si>
  <si>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</si>
  <si>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</si>
  <si>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</si>
  <si>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</si>
  <si>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</si>
  <si>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</si>
  <si>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</si>
  <si>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</si>
  <si>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</si>
  <si>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</si>
  <si>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</si>
  <si>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</si>
  <si>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</si>
  <si>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</si>
  <si>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</si>
  <si>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</si>
  <si>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</si>
  <si>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</si>
  <si>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</si>
  <si>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</si>
  <si>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</si>
  <si>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</si>
  <si>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</si>
  <si>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</si>
  <si>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</si>
  <si>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</si>
  <si>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</si>
  <si>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</si>
  <si>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</si>
  <si>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</si>
  <si>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</si>
  <si>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</si>
  <si>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</si>
  <si>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</si>
  <si>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</si>
  <si>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</si>
  <si>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</si>
  <si>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</si>
  <si>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</si>
  <si>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</si>
  <si>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</si>
  <si>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</si>
  <si>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</si>
  <si>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</si>
  <si>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</si>
  <si>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</si>
  <si>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</si>
  <si>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</si>
  <si>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</si>
  <si>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</si>
  <si>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</si>
  <si>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</si>
  <si>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</si>
  <si>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</si>
  <si>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</si>
  <si>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</si>
  <si>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</si>
  <si>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</si>
  <si>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</si>
  <si>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</si>
  <si>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</si>
  <si>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</si>
  <si>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</si>
  <si>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</si>
  <si>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</si>
  <si>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</si>
  <si>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</si>
  <si>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</si>
  <si>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</si>
  <si>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</si>
  <si>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</si>
  <si>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</si>
  <si>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</si>
  <si>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</si>
  <si>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</si>
  <si>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</si>
  <si>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</si>
  <si>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</si>
  <si>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</si>
  <si>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</si>
  <si>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</si>
  <si>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</si>
  <si>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</si>
  <si>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</si>
  <si>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</si>
  <si>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</si>
  <si>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</si>
  <si>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</si>
  <si>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</si>
  <si>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</si>
  <si>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</si>
  <si>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</si>
  <si>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</si>
  <si>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</si>
  <si>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</si>
  <si>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</si>
  <si>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</si>
  <si>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</si>
  <si>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</si>
  <si>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</si>
  <si>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</si>
  <si>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</si>
  <si>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</si>
  <si>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</si>
  <si>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</si>
  <si>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</si>
  <si>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</si>
  <si>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</si>
  <si>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</si>
  <si>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</si>
  <si>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</si>
  <si>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</si>
  <si>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</si>
  <si>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</si>
  <si>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</si>
  <si>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</si>
  <si>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</si>
  <si>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</si>
  <si>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</si>
  <si>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</si>
  <si>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</si>
  <si>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</si>
  <si>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</si>
  <si>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</si>
  <si>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</si>
  <si>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</si>
  <si>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</si>
  <si>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</si>
  <si>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</si>
  <si>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</si>
  <si>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</si>
  <si>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</si>
  <si>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</si>
  <si>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</si>
  <si>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</si>
  <si>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</si>
  <si>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</si>
  <si>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</si>
  <si>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</si>
  <si>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</si>
  <si>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</si>
  <si>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</si>
  <si>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</si>
  <si>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</si>
  <si>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</si>
  <si>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</si>
  <si>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</si>
  <si>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</si>
  <si>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</si>
  <si>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</si>
  <si>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</si>
  <si>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</si>
  <si>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</si>
  <si>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</si>
  <si>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</si>
  <si>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</si>
  <si>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</si>
  <si>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</si>
  <si>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</si>
  <si>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</si>
  <si>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</si>
  <si>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</si>
  <si>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</si>
  <si>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</si>
  <si>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</si>
  <si>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</si>
  <si>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</si>
  <si>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</si>
  <si>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</si>
  <si>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</si>
  <si>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</si>
  <si>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</si>
  <si>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</si>
  <si>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</si>
  <si>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</si>
  <si>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</si>
  <si>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</si>
  <si>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</si>
  <si>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</si>
  <si>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</si>
  <si>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</si>
  <si>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</si>
  <si>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</si>
  <si>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</si>
  <si>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</si>
  <si>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</si>
  <si>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</si>
  <si>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</si>
  <si>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</si>
  <si>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</si>
  <si>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</si>
  <si>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</si>
  <si>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</si>
  <si>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</si>
  <si>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</si>
  <si>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</si>
  <si>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</si>
  <si>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</si>
  <si>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</si>
  <si>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</si>
  <si>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</si>
  <si>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</si>
  <si>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</si>
  <si>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</si>
  <si>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</si>
  <si>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</si>
  <si>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</si>
  <si>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</si>
  <si>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</si>
  <si>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</si>
  <si>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</si>
  <si>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</si>
  <si>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</si>
  <si>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</si>
  <si>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</si>
  <si>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</si>
  <si>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</si>
  <si>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</si>
  <si>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</si>
  <si>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</si>
  <si>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</si>
  <si>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</si>
  <si>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</si>
  <si>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</si>
  <si>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</si>
  <si>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</si>
  <si>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</si>
  <si>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</si>
  <si>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</si>
  <si>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</si>
  <si>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</si>
  <si>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</si>
  <si>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</si>
  <si>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</si>
  <si>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</si>
  <si>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</si>
  <si>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</si>
  <si>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</si>
  <si>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</si>
  <si>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</si>
  <si>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</si>
  <si>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</si>
  <si>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</si>
  <si>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</si>
  <si>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</si>
  <si>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</si>
  <si>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</si>
  <si>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</si>
  <si>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</si>
  <si>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</si>
  <si>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</si>
  <si>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</si>
  <si>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</si>
  <si>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</si>
  <si>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</si>
  <si>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</si>
  <si>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</si>
  <si>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</si>
  <si>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</si>
  <si>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</si>
  <si>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</si>
  <si>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</si>
  <si>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</si>
  <si>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</si>
  <si>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</si>
  <si>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</si>
  <si>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</si>
  <si>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</si>
  <si>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</si>
  <si>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</si>
  <si>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</si>
  <si>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</si>
  <si>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</si>
  <si>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</si>
  <si>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</si>
  <si>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</si>
  <si>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</si>
  <si>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</si>
  <si>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</si>
  <si>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</si>
  <si>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</si>
  <si>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</si>
  <si>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</si>
  <si>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</si>
  <si>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</si>
  <si>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</si>
  <si>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</si>
  <si>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</si>
  <si>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</si>
  <si>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</si>
  <si>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</si>
  <si>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</si>
  <si>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</si>
  <si>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</si>
  <si>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</si>
  <si>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</si>
  <si>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</si>
  <si>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</si>
  <si>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</si>
  <si>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</si>
  <si>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</si>
  <si>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</si>
  <si>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</si>
  <si>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</si>
  <si>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</si>
  <si>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</si>
  <si>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</si>
  <si>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</si>
  <si>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</si>
  <si>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</si>
  <si>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</si>
  <si>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</si>
  <si>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</si>
  <si>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</si>
  <si>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</si>
  <si>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</si>
  <si>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</si>
  <si>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</si>
  <si>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</si>
  <si>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</si>
  <si>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</si>
  <si>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</si>
  <si>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</si>
  <si>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</si>
  <si>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</si>
  <si>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</si>
  <si>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</si>
  <si>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</si>
  <si>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</si>
  <si>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</si>
  <si>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</si>
  <si>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</si>
  <si>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</si>
  <si>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</si>
  <si>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</si>
  <si>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</si>
  <si>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</si>
  <si>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</si>
  <si>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</si>
  <si>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</si>
  <si>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</si>
  <si>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</si>
  <si>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</si>
  <si>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</si>
  <si>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</si>
  <si>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</si>
  <si>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</si>
  <si>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</si>
  <si>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</si>
  <si>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</si>
  <si>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</si>
  <si>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</si>
  <si>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</si>
  <si>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</si>
  <si>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</si>
  <si>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</si>
  <si>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</si>
  <si>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</si>
  <si>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</si>
  <si>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</si>
  <si>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</si>
  <si>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</si>
  <si>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</si>
  <si>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</si>
  <si>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</si>
  <si>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</si>
  <si>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</si>
  <si>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</si>
  <si>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</si>
  <si>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</si>
  <si>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</si>
  <si>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</si>
  <si>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</si>
  <si>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</si>
  <si>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</si>
  <si>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</si>
  <si>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</si>
  <si>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</si>
  <si>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</si>
  <si>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</si>
  <si>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</si>
  <si>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</si>
  <si>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</si>
  <si>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</si>
  <si>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</si>
  <si>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</si>
  <si>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</si>
  <si>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</si>
  <si>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</si>
  <si>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</si>
  <si>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</si>
  <si>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</si>
  <si>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</si>
  <si>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</si>
  <si>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</si>
  <si>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</si>
  <si>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</si>
  <si>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</si>
  <si>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</si>
  <si>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</si>
  <si>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</si>
  <si>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</si>
  <si>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</si>
  <si>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</si>
  <si>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</si>
  <si>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</si>
  <si>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</si>
  <si>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</si>
  <si>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</si>
  <si>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</si>
  <si>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</si>
  <si>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</si>
  <si>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</si>
  <si>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</si>
  <si>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</si>
  <si>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</si>
  <si>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</si>
  <si>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</si>
  <si>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</si>
  <si>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</si>
  <si>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</si>
  <si>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</si>
  <si>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</si>
  <si>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</si>
  <si>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</si>
  <si>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</si>
  <si>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</si>
  <si>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</si>
  <si>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</si>
  <si>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</si>
  <si>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</si>
  <si>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</si>
  <si>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</si>
  <si>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</si>
  <si>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</si>
  <si>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</si>
  <si>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</si>
  <si>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</si>
  <si>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</si>
  <si>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</si>
  <si>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</si>
  <si>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</si>
  <si>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</si>
  <si>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</si>
  <si>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</si>
  <si>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</si>
  <si>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</si>
  <si>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</si>
  <si>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</si>
  <si>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</si>
  <si>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</si>
  <si>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</si>
  <si>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</si>
  <si>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</si>
  <si>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</si>
  <si>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</si>
  <si>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</si>
  <si>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</si>
  <si>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</si>
  <si>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</si>
  <si>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</si>
  <si>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</si>
  <si>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</si>
  <si>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</si>
  <si>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</si>
  <si>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</si>
  <si>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</si>
  <si>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</si>
  <si>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</si>
  <si>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</si>
  <si>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</si>
  <si>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</si>
  <si>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</si>
  <si>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</si>
  <si>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</si>
  <si>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</si>
  <si>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</si>
  <si>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</si>
  <si>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</si>
  <si>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</si>
  <si>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</si>
  <si>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</si>
  <si>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</si>
  <si>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</si>
  <si>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</si>
  <si>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</si>
  <si>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</si>
  <si>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</si>
  <si>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</si>
  <si>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</si>
  <si>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</si>
  <si>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</si>
  <si>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</si>
  <si>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</si>
  <si>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</si>
  <si>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</si>
  <si>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</si>
  <si>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</si>
  <si>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</si>
  <si>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</si>
  <si>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</si>
  <si>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</si>
  <si>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</si>
  <si>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</si>
  <si>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</si>
  <si>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</si>
  <si>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</si>
  <si>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</si>
  <si>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</si>
  <si>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</si>
  <si>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</si>
  <si>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</si>
  <si>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</si>
  <si>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</si>
  <si>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</si>
  <si>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</si>
  <si>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</si>
  <si>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</si>
  <si>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</si>
  <si>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</si>
  <si>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</si>
  <si>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</si>
  <si>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</si>
  <si>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</si>
  <si>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</si>
  <si>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</si>
  <si>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</si>
  <si>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</si>
  <si>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</si>
  <si>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</si>
  <si>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</si>
  <si>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</si>
  <si>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</si>
  <si>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</si>
  <si>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</si>
  <si>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</si>
  <si>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</si>
  <si>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</si>
  <si>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</si>
  <si>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</si>
  <si>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</si>
  <si>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</si>
  <si>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</si>
  <si>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</si>
  <si>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</si>
  <si>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</si>
  <si>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</si>
  <si>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</si>
  <si>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</si>
  <si>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</si>
  <si>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</si>
  <si>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</si>
  <si>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</si>
  <si>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</si>
  <si>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</si>
  <si>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</si>
  <si>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</si>
  <si>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</si>
  <si>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</si>
  <si>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</si>
  <si>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</si>
  <si>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</si>
  <si>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</si>
  <si>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</si>
  <si>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</si>
  <si>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</si>
  <si>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</si>
  <si>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</si>
  <si>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</si>
  <si>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</si>
  <si>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</si>
  <si>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</si>
  <si>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</si>
  <si>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</si>
  <si>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</si>
  <si>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</si>
  <si>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</si>
  <si>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</si>
  <si>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</si>
  <si>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</si>
  <si>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</si>
  <si>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</si>
  <si>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</si>
  <si>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</si>
  <si>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</si>
  <si>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</si>
  <si>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</si>
  <si>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</si>
  <si>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</si>
  <si>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</si>
  <si>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</si>
  <si>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</si>
  <si>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</si>
  <si>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</si>
  <si>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</si>
  <si>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</si>
  <si>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</si>
  <si>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</si>
  <si>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</si>
  <si>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</si>
  <si>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</si>
  <si>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</si>
  <si>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</si>
  <si>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</si>
  <si>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</si>
  <si>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</si>
  <si>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</si>
  <si>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</si>
  <si>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</si>
  <si>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</si>
  <si>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</si>
  <si>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</si>
  <si>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</si>
  <si>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</si>
  <si>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</si>
  <si>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</si>
  <si>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</si>
  <si>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</si>
  <si>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</si>
  <si>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</si>
  <si>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</si>
  <si>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</si>
  <si>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</si>
  <si>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</si>
  <si>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</si>
  <si>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</si>
  <si>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</si>
  <si>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</si>
  <si>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</si>
  <si>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</si>
  <si>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</si>
  <si>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</si>
  <si>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</si>
  <si>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</si>
  <si>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</si>
  <si>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</si>
  <si>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</si>
  <si>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</si>
  <si>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</si>
  <si>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</si>
  <si>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</si>
  <si>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</si>
  <si>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</si>
  <si>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</si>
  <si>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</si>
  <si>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</si>
  <si>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</si>
  <si>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</si>
  <si>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</si>
  <si>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</si>
  <si>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</si>
  <si>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</si>
  <si>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</si>
  <si>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</si>
  <si>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</si>
  <si>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</si>
  <si>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</si>
  <si>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</si>
  <si>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</si>
  <si>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</si>
  <si>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</si>
  <si>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</si>
  <si>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</si>
  <si>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</si>
  <si>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</si>
  <si>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</si>
  <si>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</si>
  <si>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</si>
  <si>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</si>
  <si>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</si>
  <si>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</si>
  <si>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</si>
  <si>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</si>
  <si>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</si>
  <si>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</si>
  <si>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</si>
  <si>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</si>
  <si>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</si>
  <si>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</si>
  <si>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</si>
  <si>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</si>
  <si>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</si>
  <si>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</si>
  <si>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</si>
  <si>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</si>
  <si>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</si>
  <si>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</si>
  <si>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</si>
  <si>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</si>
  <si>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</si>
  <si>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</si>
  <si>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</si>
  <si>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</si>
  <si>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</si>
  <si>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</si>
  <si>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</si>
  <si>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</si>
  <si>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</si>
  <si>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</si>
  <si>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</si>
  <si>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</si>
  <si>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</si>
  <si>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</si>
  <si>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</si>
  <si>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</si>
  <si>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</si>
  <si>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</si>
  <si>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</si>
  <si>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</si>
  <si>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</si>
  <si>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</si>
  <si>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</si>
  <si>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</si>
  <si>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</si>
  <si>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</si>
  <si>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</si>
  <si>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</si>
  <si>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</si>
  <si>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</si>
  <si>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</si>
  <si>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</si>
  <si>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</si>
  <si>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</si>
  <si>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</si>
  <si>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</si>
  <si>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</si>
  <si>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</si>
  <si>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</si>
  <si>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</si>
  <si>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</si>
  <si>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</si>
  <si>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</si>
  <si>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</si>
  <si>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</si>
  <si>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</si>
  <si>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</si>
  <si>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</si>
  <si>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</si>
  <si>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</si>
  <si>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</si>
  <si>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</si>
  <si>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</si>
  <si>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</si>
  <si>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</si>
  <si>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</si>
  <si>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</si>
  <si>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</si>
  <si>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</si>
  <si>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</si>
  <si>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</si>
  <si>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</si>
  <si>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</si>
  <si>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</si>
  <si>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</si>
  <si>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</si>
  <si>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</si>
  <si>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</si>
  <si>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</si>
  <si>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</si>
  <si>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</si>
  <si>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</si>
  <si>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</si>
  <si>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</si>
  <si>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</si>
  <si>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</si>
  <si>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</si>
  <si>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</si>
  <si>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</si>
  <si>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</si>
  <si>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</si>
  <si>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</si>
  <si>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</si>
  <si>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</si>
  <si>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</si>
  <si>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</si>
  <si>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</si>
  <si>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</si>
  <si>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</si>
  <si>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</si>
  <si>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</si>
  <si>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</si>
  <si>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</si>
  <si>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</si>
  <si>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</si>
  <si>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</si>
  <si>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</si>
  <si>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</si>
  <si>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</si>
  <si>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</si>
  <si>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</si>
  <si>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</si>
  <si>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</si>
  <si>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</si>
  <si>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</si>
  <si>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</si>
  <si>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</si>
  <si>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</si>
  <si>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</si>
  <si>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</si>
  <si>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</si>
  <si>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</si>
  <si>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</si>
  <si>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</si>
  <si>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</si>
  <si>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</si>
  <si>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</si>
  <si>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</si>
  <si>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</si>
  <si>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</si>
  <si>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</si>
  <si>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</si>
  <si>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</si>
  <si>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</si>
  <si>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</si>
  <si>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</si>
  <si>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</si>
  <si>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</si>
  <si>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</si>
  <si>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</si>
  <si>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</si>
  <si>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</si>
  <si>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</si>
  <si>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</si>
  <si>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</si>
  <si>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</si>
  <si>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</si>
  <si>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</si>
  <si>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</si>
  <si>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</si>
  <si>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</si>
  <si>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</si>
  <si>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</si>
  <si>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</si>
  <si>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</si>
  <si>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</si>
  <si>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</si>
  <si>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</si>
  <si>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</si>
  <si>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</si>
  <si>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</si>
  <si>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</si>
  <si>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</si>
  <si>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</si>
  <si>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</si>
  <si>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</si>
  <si>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</si>
  <si>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</si>
  <si>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</si>
  <si>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</si>
  <si>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</si>
  <si>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</si>
  <si>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</si>
  <si>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</si>
  <si>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</si>
  <si>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</si>
  <si>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</si>
  <si>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</si>
  <si>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</si>
  <si>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</si>
  <si>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</si>
  <si>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</si>
  <si>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</si>
  <si>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</si>
  <si>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</si>
  <si>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</si>
  <si>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</si>
  <si>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</si>
  <si>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</si>
  <si>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</si>
  <si>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</si>
  <si>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</si>
  <si>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</si>
  <si>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</si>
  <si>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</si>
  <si>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</si>
  <si>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</si>
  <si>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</si>
  <si>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</si>
  <si>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</si>
  <si>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</si>
  <si>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</si>
  <si>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</si>
  <si>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</si>
  <si>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</si>
  <si>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</si>
  <si>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</si>
  <si>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</si>
  <si>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</si>
  <si>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</si>
  <si>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</si>
  <si>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</si>
  <si>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</si>
  <si>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</si>
  <si>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</si>
  <si>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</si>
  <si>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</si>
  <si>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</si>
  <si>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</si>
  <si>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</si>
  <si>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</si>
  <si>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</si>
  <si>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</si>
  <si>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</si>
  <si>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</si>
  <si>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</si>
  <si>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</si>
  <si>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</si>
  <si>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</si>
  <si>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</si>
  <si>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</si>
  <si>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</si>
  <si>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</si>
  <si>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</si>
  <si>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</si>
  <si>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</si>
  <si>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</si>
  <si>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</si>
  <si>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</si>
  <si>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</si>
  <si>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</si>
  <si>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</si>
  <si>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</si>
  <si>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</si>
  <si>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</si>
  <si>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</si>
  <si>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</si>
  <si>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</si>
  <si>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</si>
  <si>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</si>
  <si>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</si>
  <si>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</si>
  <si>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</si>
  <si>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</si>
  <si>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</si>
  <si>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</si>
  <si>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</si>
  <si>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</si>
  <si>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</si>
  <si>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</si>
  <si>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</si>
  <si>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</si>
  <si>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</si>
  <si>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</si>
  <si>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</si>
  <si>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</si>
  <si>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</si>
  <si>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</si>
  <si>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</si>
  <si>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</si>
  <si>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</si>
  <si>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</si>
  <si>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</si>
  <si>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</si>
  <si>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</si>
  <si>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</si>
  <si>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</si>
  <si>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</si>
  <si>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</si>
  <si>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</si>
  <si>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</si>
  <si>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</si>
  <si>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</si>
  <si>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</si>
  <si>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</si>
  <si>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</si>
  <si>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</si>
  <si>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</si>
  <si>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</si>
  <si>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</si>
  <si>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</si>
  <si>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</si>
  <si>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</si>
  <si>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</si>
  <si>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</si>
  <si>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</si>
  <si>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</si>
  <si>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</si>
  <si>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</si>
  <si>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</si>
  <si>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</si>
  <si>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</si>
  <si>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</si>
  <si>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</si>
  <si>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</si>
  <si>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</si>
  <si>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</si>
  <si>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</si>
  <si>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</si>
  <si>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</si>
  <si>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</si>
  <si>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</si>
  <si>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</si>
  <si>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</si>
  <si>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</si>
  <si>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</si>
  <si>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</si>
  <si>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</si>
  <si>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</si>
  <si>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</si>
  <si>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</si>
  <si>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</si>
  <si>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</si>
  <si>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</si>
  <si>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</si>
  <si>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</si>
  <si>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</si>
  <si>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</si>
  <si>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</si>
  <si>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</si>
  <si>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</si>
  <si>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</si>
  <si>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</si>
  <si>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</si>
  <si>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</si>
  <si>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</si>
  <si>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</si>
  <si>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</si>
  <si>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</si>
  <si>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</si>
  <si>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</si>
  <si>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</si>
  <si>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</si>
  <si>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</si>
  <si>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</si>
  <si>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</si>
  <si>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</si>
  <si>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</si>
  <si>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</si>
  <si>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</si>
  <si>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</si>
  <si>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</si>
  <si>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</si>
  <si>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</si>
  <si>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</si>
  <si>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</si>
  <si>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</si>
  <si>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</si>
  <si>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</si>
  <si>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</si>
  <si>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</si>
  <si>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</si>
  <si>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</si>
  <si>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</si>
  <si>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</si>
  <si>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</si>
  <si>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</si>
  <si>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</si>
  <si>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</si>
  <si>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</si>
  <si>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</si>
  <si>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</si>
  <si>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</si>
  <si>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</si>
  <si>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</si>
  <si>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</si>
  <si>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</si>
  <si>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</si>
  <si>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</si>
  <si>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</si>
  <si>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</si>
  <si>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</si>
  <si>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</si>
  <si>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</si>
  <si>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</si>
  <si>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</si>
  <si>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</si>
  <si>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</si>
  <si>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</si>
  <si>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</si>
  <si>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</si>
  <si>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</si>
  <si>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</si>
  <si>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</si>
  <si>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</si>
  <si>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</si>
  <si>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</si>
  <si>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</si>
  <si>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</si>
  <si>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</si>
  <si>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</si>
  <si>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</si>
  <si>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</si>
  <si>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</si>
  <si>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</si>
  <si>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</si>
  <si>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</si>
  <si>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</si>
  <si>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</si>
  <si>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</si>
  <si>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</si>
  <si>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</si>
  <si>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</si>
  <si>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</si>
  <si>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</si>
  <si>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</si>
  <si>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</si>
  <si>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</si>
  <si>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</si>
  <si>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</si>
  <si>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</si>
  <si>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</si>
  <si>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</si>
  <si>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</si>
  <si>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</si>
  <si>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</si>
  <si>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</si>
  <si>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</si>
  <si>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</si>
  <si>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</si>
  <si>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</si>
  <si>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</si>
  <si>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</si>
  <si>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</si>
  <si>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</si>
  <si>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</si>
  <si>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</si>
  <si>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</si>
  <si>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</si>
  <si>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</si>
  <si>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</si>
  <si>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</si>
  <si>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</si>
  <si>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</si>
  <si>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</si>
  <si>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</si>
  <si>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</si>
  <si>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</si>
  <si>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</si>
  <si>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</si>
  <si>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</si>
  <si>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</si>
  <si>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</si>
  <si>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</si>
  <si>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</si>
  <si>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</si>
  <si>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</si>
  <si>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</si>
  <si>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</si>
  <si>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</si>
  <si>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</si>
  <si>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</si>
  <si>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</si>
  <si>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</si>
  <si>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</si>
  <si>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</si>
  <si>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</si>
  <si>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</si>
  <si>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</si>
  <si>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</si>
  <si>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</si>
  <si>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</si>
  <si>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</si>
  <si>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</si>
  <si>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</si>
  <si>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</si>
  <si>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</si>
  <si>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</si>
  <si>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</si>
  <si>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</si>
  <si>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</si>
  <si>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</si>
  <si>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</si>
  <si>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</si>
  <si>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</si>
  <si>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</si>
  <si>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</si>
  <si>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</si>
  <si>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</si>
  <si>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</si>
  <si>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</si>
  <si>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</si>
  <si>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</si>
  <si>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</si>
  <si>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</si>
  <si>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</si>
  <si>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</si>
  <si>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</si>
  <si>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</si>
  <si>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</si>
  <si>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</si>
  <si>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</si>
  <si>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</si>
  <si>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</si>
  <si>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</si>
  <si>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</si>
  <si>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</si>
  <si>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</si>
  <si>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</si>
  <si>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</si>
  <si>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</si>
  <si>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</si>
  <si>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</si>
  <si>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</si>
  <si>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</si>
  <si>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</si>
  <si>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</si>
  <si>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</si>
  <si>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</si>
  <si>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</si>
  <si>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</si>
  <si>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</si>
  <si>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</si>
  <si>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</si>
  <si>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</si>
  <si>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</si>
  <si>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</si>
  <si>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</si>
  <si>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</si>
  <si>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</si>
  <si>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</si>
  <si>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</si>
  <si>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</si>
  <si>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</si>
  <si>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</si>
  <si>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</si>
  <si>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</si>
  <si>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</si>
  <si>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</si>
  <si>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</si>
  <si>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</si>
  <si>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</si>
  <si>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</si>
  <si>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</si>
  <si>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</si>
  <si>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</si>
  <si>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</si>
  <si>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</si>
  <si>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</si>
  <si>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</si>
  <si>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</si>
  <si>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</si>
  <si>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</si>
  <si>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</si>
  <si>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</si>
  <si>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</si>
  <si>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</si>
  <si>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</si>
  <si>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</si>
  <si>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</si>
  <si>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</si>
  <si>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</si>
  <si>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</si>
  <si>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</si>
  <si>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</si>
  <si>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</si>
  <si>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</si>
  <si>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</si>
  <si>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</si>
  <si>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</si>
  <si>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</si>
  <si>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</si>
  <si>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</si>
  <si>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</si>
  <si>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</si>
  <si>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</si>
  <si>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</si>
  <si>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</si>
  <si>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</si>
  <si>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</si>
  <si>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</si>
  <si>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</si>
  <si>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</si>
  <si>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</si>
  <si>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</si>
  <si>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</si>
  <si>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</si>
  <si>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</si>
  <si>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</si>
  <si>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</si>
  <si>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</si>
  <si>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</si>
  <si>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</si>
  <si>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</si>
  <si>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</si>
  <si>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</si>
  <si>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</si>
  <si>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</si>
  <si>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</si>
  <si>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</si>
  <si>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</si>
  <si>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</si>
  <si>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</si>
  <si>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</si>
  <si>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</si>
  <si>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</si>
  <si>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</si>
  <si>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</si>
  <si>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</si>
  <si>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</si>
  <si>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</si>
  <si>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</si>
  <si>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</si>
  <si>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</si>
  <si>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</si>
  <si>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</si>
  <si>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</si>
  <si>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</si>
  <si>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</si>
  <si>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</si>
  <si>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</si>
  <si>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</si>
  <si>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</si>
  <si>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</si>
  <si>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</si>
  <si>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</si>
  <si>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</si>
  <si>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</si>
  <si>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</si>
  <si>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</si>
  <si>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</si>
  <si>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</si>
  <si>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</si>
  <si>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</si>
  <si>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</si>
  <si>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</si>
  <si>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</si>
  <si>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</si>
  <si>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</si>
  <si>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</si>
  <si>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</si>
  <si>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</si>
  <si>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</si>
  <si>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</si>
  <si>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</si>
  <si>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</si>
  <si>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</si>
  <si>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</si>
  <si>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</si>
  <si>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</si>
  <si>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</si>
  <si>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</si>
  <si>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</si>
  <si>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</si>
  <si>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</si>
  <si>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</si>
  <si>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</si>
  <si>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</si>
  <si>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</si>
  <si>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</si>
  <si>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</si>
  <si>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</si>
  <si>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</si>
  <si>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</si>
  <si>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</si>
  <si>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</si>
  <si>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</si>
  <si>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</si>
  <si>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</si>
  <si>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</si>
  <si>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</si>
  <si>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</si>
  <si>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</si>
  <si>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</si>
  <si>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</si>
  <si>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</si>
  <si>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</si>
  <si>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</si>
  <si>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</si>
  <si>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</si>
  <si>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</si>
  <si>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</si>
  <si>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</si>
  <si>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</si>
  <si>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</si>
  <si>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</si>
  <si>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</si>
  <si>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</si>
  <si>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</si>
  <si>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</si>
  <si>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</si>
  <si>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</si>
  <si>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</si>
  <si>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</si>
  <si>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</si>
  <si>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</si>
  <si>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</si>
  <si>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</si>
  <si>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</si>
  <si>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</si>
  <si>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</si>
  <si>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</si>
  <si>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</si>
  <si>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</si>
  <si>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</si>
  <si>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</si>
  <si>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</si>
  <si>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</si>
  <si>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</si>
  <si>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</si>
  <si>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</si>
  <si>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</si>
  <si>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</si>
  <si>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</si>
  <si>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</si>
  <si>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</si>
  <si>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</si>
  <si>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</si>
  <si>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</si>
  <si>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</si>
  <si>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</si>
  <si>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</si>
  <si>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</si>
  <si>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</si>
  <si>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</si>
  <si>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</si>
  <si>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</si>
  <si>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</si>
  <si>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</si>
  <si>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</si>
  <si>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</si>
  <si>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</si>
  <si>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</si>
  <si>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</si>
  <si>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</si>
  <si>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</si>
  <si>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</si>
  <si>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</si>
  <si>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</si>
  <si>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</si>
  <si>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</si>
  <si>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</si>
  <si>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</si>
  <si>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</si>
  <si>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</si>
  <si>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</si>
  <si>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</si>
  <si>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</si>
  <si>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</si>
  <si>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</si>
  <si>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</si>
  <si>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</si>
  <si>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</si>
  <si>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</si>
  <si>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</si>
  <si>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</si>
  <si>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</si>
  <si>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</si>
  <si>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</si>
  <si>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</si>
  <si>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</si>
  <si>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</si>
  <si>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</si>
  <si>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</si>
  <si>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</si>
  <si>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</si>
  <si>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</si>
  <si>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</si>
  <si>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</si>
  <si>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</si>
  <si>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</si>
  <si>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</si>
  <si>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</si>
  <si>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</si>
  <si>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</si>
  <si>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</si>
  <si>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</si>
  <si>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</si>
  <si>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</si>
  <si>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</si>
  <si>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</si>
  <si>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</si>
  <si>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</si>
  <si>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</si>
  <si>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</si>
  <si>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</si>
  <si>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</si>
  <si>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</si>
  <si>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</si>
  <si>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</si>
  <si>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</si>
  <si>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</si>
  <si>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</si>
  <si>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</si>
  <si>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</si>
  <si>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</si>
  <si>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</si>
  <si>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</si>
  <si>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</si>
  <si>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</si>
  <si>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</si>
  <si>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</si>
  <si>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</si>
  <si>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</si>
  <si>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</si>
  <si>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</si>
  <si>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</si>
  <si>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</si>
  <si>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</si>
  <si>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</si>
  <si>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</si>
  <si>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</si>
  <si>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</si>
  <si>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</si>
  <si>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</si>
  <si>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</si>
  <si>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</si>
  <si>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</si>
  <si>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</si>
  <si>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</si>
  <si>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</si>
  <si>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</si>
  <si>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</si>
  <si>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</si>
  <si>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</si>
  <si>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</si>
  <si>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</si>
  <si>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</si>
  <si>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</si>
  <si>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</si>
  <si>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</si>
  <si>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</si>
  <si>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</si>
  <si>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</si>
  <si>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</si>
  <si>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</si>
  <si>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</si>
  <si>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</si>
  <si>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</si>
  <si>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</si>
  <si>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</si>
  <si>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</si>
  <si>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</si>
  <si>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</si>
  <si>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</si>
  <si>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</si>
  <si>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</si>
  <si>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</si>
  <si>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</si>
  <si>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</si>
  <si>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</si>
  <si>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</si>
  <si>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</si>
  <si>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</si>
  <si>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</si>
  <si>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</si>
  <si>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</si>
  <si>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</si>
  <si>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</si>
  <si>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</si>
  <si>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</si>
  <si>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</si>
  <si>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</si>
  <si>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</si>
  <si>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</si>
  <si>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</si>
  <si>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</si>
  <si>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</si>
  <si>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</si>
  <si>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</si>
  <si>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</si>
  <si>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</si>
  <si>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</si>
  <si>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</si>
  <si>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</si>
  <si>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</si>
  <si>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</si>
  <si>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</si>
  <si>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</si>
  <si>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</si>
  <si>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</si>
  <si>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</si>
  <si>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</si>
  <si>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</si>
  <si>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</si>
  <si>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</si>
  <si>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</si>
  <si>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</si>
  <si>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</si>
  <si>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</si>
  <si>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</si>
  <si>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</si>
  <si>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</si>
  <si>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</si>
  <si>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</si>
  <si>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</si>
  <si>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</si>
  <si>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</si>
  <si>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</si>
  <si>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</si>
  <si>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</si>
  <si>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</si>
  <si>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</si>
  <si>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</si>
  <si>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</si>
  <si>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</si>
  <si>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</si>
  <si>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</si>
  <si>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</si>
  <si>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</si>
  <si>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</si>
  <si>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</si>
  <si>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</si>
  <si>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</si>
  <si>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</si>
  <si>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</si>
  <si>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</si>
  <si>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</si>
  <si>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</si>
  <si>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</si>
  <si>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</si>
  <si>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</si>
  <si>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</si>
  <si>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</si>
  <si>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</si>
  <si>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</si>
  <si>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</si>
  <si>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</si>
  <si>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</si>
  <si>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</si>
  <si>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</si>
  <si>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</si>
  <si>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</si>
  <si>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</si>
  <si>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</si>
  <si>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</si>
  <si>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</si>
  <si>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</si>
  <si>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</si>
  <si>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</si>
  <si>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</si>
  <si>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</si>
  <si>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</si>
  <si>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</si>
  <si>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</si>
  <si>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</si>
  <si>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</si>
  <si>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</si>
  <si>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</si>
  <si>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</si>
  <si>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</si>
  <si>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</si>
  <si>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</si>
  <si>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</si>
  <si>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</si>
  <si>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</si>
  <si>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</si>
  <si>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</si>
  <si>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</si>
  <si>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</si>
  <si>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</si>
  <si>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</si>
  <si>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</si>
  <si>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</si>
  <si>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</si>
  <si>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</si>
  <si>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</si>
  <si>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</si>
  <si>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</si>
  <si>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</si>
  <si>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</si>
  <si>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</si>
  <si>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</si>
  <si>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</si>
  <si>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</si>
  <si>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</si>
  <si>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</si>
  <si>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</si>
  <si>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</si>
  <si>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</si>
  <si>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</si>
  <si>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</si>
  <si>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</si>
  <si>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</si>
  <si>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</si>
  <si>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</si>
  <si>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</si>
  <si>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</si>
  <si>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</si>
  <si>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</si>
  <si>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</si>
  <si>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</si>
  <si>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</si>
  <si>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</si>
  <si>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</si>
  <si>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</si>
  <si>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</si>
  <si>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</si>
  <si>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</si>
  <si>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</si>
  <si>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</si>
  <si>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</si>
  <si>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</si>
  <si>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</si>
  <si>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</si>
  <si>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</si>
  <si>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</si>
  <si>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</si>
  <si>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</si>
  <si>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</si>
  <si>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</si>
  <si>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</si>
  <si>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</si>
  <si>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</si>
  <si>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</si>
  <si>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</si>
  <si>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</si>
  <si>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</si>
  <si>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</si>
  <si>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</si>
  <si>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</si>
  <si>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</si>
  <si>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</si>
  <si>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</si>
  <si>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</si>
  <si>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</si>
  <si>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</si>
  <si>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</si>
  <si>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</si>
  <si>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</si>
  <si>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</si>
  <si>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</si>
  <si>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</si>
  <si>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</si>
  <si>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</si>
  <si>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</si>
  <si>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</si>
  <si>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</si>
  <si>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</si>
  <si>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</si>
  <si>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</si>
  <si>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</si>
  <si>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</si>
  <si>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</si>
  <si>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</si>
  <si>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</si>
  <si>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</si>
  <si>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</si>
  <si>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</si>
  <si>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</si>
  <si>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</si>
  <si>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</si>
  <si>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</si>
  <si>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</si>
  <si>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</si>
  <si>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</si>
  <si>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</si>
  <si>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</si>
  <si>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</si>
  <si>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</si>
  <si>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</si>
  <si>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</si>
  <si>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</si>
  <si>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</si>
  <si>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</si>
  <si>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</si>
  <si>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</si>
  <si>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</si>
  <si>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</si>
  <si>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</si>
  <si>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</si>
  <si>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</si>
  <si>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</si>
  <si>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</si>
  <si>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</si>
  <si>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</si>
  <si>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</si>
  <si>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</si>
  <si>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</si>
  <si>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</si>
  <si>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</si>
  <si>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</si>
  <si>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</si>
  <si>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</si>
  <si>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</si>
  <si>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</si>
  <si>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</si>
  <si>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</si>
  <si>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</si>
  <si>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</si>
  <si>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</si>
  <si>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</si>
  <si>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</si>
  <si>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</si>
  <si>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</si>
  <si>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</si>
  <si>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</si>
  <si>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</si>
  <si>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</si>
  <si>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</si>
  <si>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</si>
  <si>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</si>
  <si>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</si>
  <si>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</si>
  <si>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</si>
  <si>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</si>
  <si>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</si>
  <si>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</si>
  <si>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</si>
  <si>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</si>
  <si>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</si>
  <si>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</si>
  <si>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</si>
  <si>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</si>
  <si>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</si>
  <si>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</si>
  <si>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</si>
  <si>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</si>
  <si>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</si>
  <si>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</si>
  <si>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</si>
  <si>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</si>
  <si>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</si>
  <si>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</si>
  <si>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</si>
  <si>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</si>
  <si>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</si>
  <si>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</si>
  <si>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</si>
  <si>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</si>
  <si>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</si>
  <si>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</si>
  <si>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</si>
  <si>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</si>
  <si>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</si>
  <si>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</si>
  <si>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</si>
  <si>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</si>
  <si>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</si>
  <si>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</si>
  <si>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</si>
  <si>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</si>
  <si>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</si>
  <si>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</si>
  <si>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</si>
  <si>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</si>
  <si>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</si>
  <si>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</si>
  <si>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</si>
  <si>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</si>
  <si>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</si>
  <si>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</si>
  <si>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</si>
  <si>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</si>
  <si>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</si>
  <si>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</si>
  <si>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</si>
  <si>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</si>
  <si>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</si>
  <si>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</si>
  <si>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</si>
  <si>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</si>
  <si>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</si>
  <si>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</si>
  <si>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</si>
  <si>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</si>
  <si>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</si>
  <si>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</si>
  <si>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</si>
  <si>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</si>
  <si>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</si>
  <si>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</si>
  <si>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</si>
  <si>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</si>
  <si>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</si>
  <si>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</si>
  <si>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</si>
  <si>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</si>
  <si>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</si>
  <si>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</si>
  <si>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</si>
  <si>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</si>
  <si>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</si>
  <si>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</si>
  <si>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</si>
  <si>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</si>
  <si>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</si>
  <si>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</si>
  <si>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</si>
  <si>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</si>
  <si>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</si>
  <si>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</si>
  <si>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</si>
  <si>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</si>
  <si>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</si>
  <si>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</si>
  <si>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</si>
  <si>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</si>
  <si>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</si>
  <si>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</si>
  <si>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</si>
  <si>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</si>
  <si>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</si>
  <si>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</si>
  <si>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</si>
  <si>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</si>
  <si>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</si>
  <si>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</si>
  <si>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</si>
  <si>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</si>
  <si>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</si>
  <si>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</si>
  <si>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</si>
  <si>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</si>
  <si>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</si>
  <si>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</si>
  <si>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</si>
  <si>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</si>
  <si>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</si>
  <si>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</si>
  <si>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</si>
  <si>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</si>
  <si>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</si>
  <si>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</si>
  <si>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</si>
  <si>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</si>
  <si>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</si>
  <si>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</si>
  <si>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</si>
  <si>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</si>
  <si>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</si>
  <si>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</si>
  <si>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</si>
  <si>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</si>
  <si>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</si>
  <si>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</si>
  <si>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</si>
  <si>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</si>
  <si>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</si>
  <si>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</si>
  <si>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</si>
  <si>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</si>
  <si>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</si>
  <si>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</si>
  <si>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</si>
  <si>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</si>
  <si>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</si>
  <si>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</si>
  <si>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</si>
  <si>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</si>
  <si>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</si>
  <si>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</si>
  <si>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</si>
  <si>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</si>
  <si>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</si>
  <si>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</si>
  <si>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</si>
  <si>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</si>
  <si>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</si>
  <si>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</si>
  <si>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</si>
  <si>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</si>
  <si>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</si>
  <si>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</si>
  <si>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</si>
  <si>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</si>
  <si>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</si>
  <si>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</si>
  <si>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</si>
  <si>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</si>
  <si>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</si>
  <si>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</si>
  <si>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</si>
  <si>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</si>
  <si>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</si>
  <si>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</si>
  <si>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</si>
  <si>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</si>
  <si>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</si>
  <si>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</si>
  <si>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</si>
  <si>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</si>
  <si>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</si>
  <si>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</si>
  <si>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</si>
  <si>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</si>
  <si>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</si>
  <si>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</si>
  <si>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</si>
  <si>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</si>
  <si>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</si>
  <si>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</si>
  <si>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</si>
  <si>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</si>
  <si>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</si>
  <si>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</si>
  <si>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</si>
  <si>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</si>
  <si>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</si>
  <si>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</si>
  <si>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</si>
  <si>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</si>
  <si>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</si>
  <si>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</si>
  <si>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</si>
  <si>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</si>
  <si>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</si>
  <si>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</si>
  <si>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</si>
  <si>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</si>
  <si>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</si>
  <si>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</si>
  <si>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</si>
  <si>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</si>
  <si>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</si>
  <si>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</si>
  <si>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</si>
  <si>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</si>
  <si>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</si>
  <si>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</si>
  <si>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</si>
  <si>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</si>
  <si>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</si>
  <si>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</si>
  <si>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</si>
  <si>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</si>
  <si>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</si>
  <si>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</si>
  <si>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</si>
  <si>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</si>
  <si>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</si>
  <si>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</si>
  <si>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</si>
  <si>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</si>
  <si>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</si>
  <si>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</si>
  <si>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</si>
  <si>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</si>
  <si>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</si>
  <si>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</si>
  <si>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</si>
  <si>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</si>
  <si>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</si>
  <si>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</si>
  <si>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</si>
  <si>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</si>
  <si>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</si>
  <si>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</si>
  <si>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</si>
  <si>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</si>
  <si>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</si>
  <si>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</si>
  <si>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</si>
  <si>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</si>
  <si>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</si>
  <si>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</si>
  <si>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</si>
  <si>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</si>
  <si>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</si>
  <si>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</si>
  <si>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</si>
  <si>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</si>
  <si>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</si>
  <si>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</si>
  <si>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</si>
  <si>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</si>
  <si>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</si>
  <si>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</si>
  <si>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</si>
  <si>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</si>
  <si>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</si>
  <si>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</si>
  <si>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</si>
  <si>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</si>
  <si>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</si>
  <si>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</si>
  <si>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</si>
  <si>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</si>
  <si>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</si>
  <si>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</si>
  <si>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</si>
  <si>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</si>
  <si>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</si>
  <si>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</si>
  <si>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</si>
  <si>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</si>
  <si>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</si>
  <si>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</si>
  <si>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</si>
  <si>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</si>
  <si>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</si>
  <si>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</si>
  <si>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</si>
  <si>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</si>
  <si>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</si>
  <si>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</si>
  <si>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</si>
  <si>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</si>
  <si>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</si>
  <si>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</si>
  <si>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</si>
  <si>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</si>
  <si>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</si>
  <si>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</si>
  <si>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</si>
  <si>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</si>
  <si>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</si>
  <si>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</si>
  <si>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</si>
  <si>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</si>
  <si>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</si>
  <si>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</si>
  <si>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</si>
  <si>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</si>
  <si>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</si>
  <si>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</si>
  <si>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</si>
  <si>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</si>
  <si>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</si>
  <si>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</si>
  <si>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</si>
  <si>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</si>
  <si>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</si>
  <si>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</si>
  <si>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</si>
  <si>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</si>
  <si>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</si>
  <si>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</si>
  <si>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</si>
  <si>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</si>
  <si>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</si>
  <si>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</si>
  <si>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</si>
  <si>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</si>
  <si>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</si>
  <si>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</si>
  <si>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</si>
  <si>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</si>
  <si>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</si>
  <si>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</si>
  <si>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</si>
  <si>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</si>
  <si>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</si>
  <si>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</si>
  <si>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</si>
  <si>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</si>
  <si>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</si>
  <si>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</si>
  <si>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</si>
  <si>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</si>
  <si>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</si>
  <si>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</si>
  <si>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</si>
  <si>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</si>
  <si>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</si>
  <si>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</si>
  <si>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</si>
  <si>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</si>
  <si>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</si>
  <si>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</si>
  <si>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</si>
  <si>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</si>
  <si>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</si>
  <si>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</si>
  <si>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</si>
  <si>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</si>
  <si>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</si>
  <si>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</si>
  <si>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</si>
  <si>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</si>
  <si>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</si>
  <si>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</si>
  <si>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</si>
  <si>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</si>
  <si>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</si>
  <si>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</si>
  <si>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</si>
  <si>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</si>
  <si>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</si>
  <si>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</si>
  <si>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</si>
  <si>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</si>
  <si>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</si>
  <si>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</si>
  <si>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</si>
  <si>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</si>
  <si>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</si>
  <si>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</si>
  <si>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</si>
  <si>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</si>
  <si>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</si>
  <si>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</si>
  <si>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</si>
  <si>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</si>
  <si>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</si>
  <si>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</si>
  <si>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</si>
  <si>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</si>
  <si>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</si>
  <si>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</si>
  <si>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</si>
  <si>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</si>
  <si>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</si>
  <si>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</si>
  <si>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</si>
  <si>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</si>
  <si>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</si>
  <si>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</si>
  <si>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</si>
  <si>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</si>
  <si>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</si>
  <si>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</si>
  <si>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</si>
  <si>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</si>
  <si>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</si>
  <si>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</si>
  <si>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</si>
  <si>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</si>
  <si>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</si>
  <si>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</si>
  <si>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</si>
  <si>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</si>
  <si>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</si>
  <si>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</si>
  <si>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</si>
  <si>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</si>
  <si>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</si>
  <si>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</si>
  <si>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</si>
  <si>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</si>
  <si>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</si>
  <si>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</si>
  <si>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</si>
  <si>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</si>
  <si>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</si>
  <si>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</si>
  <si>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</si>
  <si>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</si>
  <si>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</si>
  <si>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</si>
  <si>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</si>
  <si>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</si>
  <si>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</si>
  <si>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</si>
  <si>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</si>
  <si>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</si>
  <si>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</si>
  <si>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</si>
  <si>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</si>
  <si>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</si>
  <si>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</si>
  <si>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</si>
  <si>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</si>
  <si>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</si>
  <si>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</si>
  <si>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</si>
  <si>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</si>
  <si>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</si>
  <si>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</si>
  <si>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</si>
  <si>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</si>
  <si>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</si>
  <si>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</si>
  <si>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</si>
  <si>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</si>
  <si>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</si>
  <si>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</si>
  <si>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</si>
  <si>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</si>
  <si>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</si>
  <si>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</si>
  <si>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</si>
  <si>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</si>
  <si>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</si>
  <si>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</si>
  <si>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</si>
  <si>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</si>
  <si>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</si>
  <si>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</si>
  <si>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</si>
  <si>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</si>
  <si>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</si>
  <si>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</si>
  <si>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</si>
  <si>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</si>
  <si>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</si>
  <si>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</si>
  <si>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</si>
  <si>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</si>
  <si>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</si>
  <si>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</si>
  <si>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</si>
  <si>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</si>
  <si>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</si>
  <si>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</si>
  <si>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</si>
  <si>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</si>
  <si>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</si>
  <si>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</si>
  <si>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</si>
  <si>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</si>
  <si>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</si>
  <si>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</si>
  <si>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</si>
  <si>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</si>
  <si>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</si>
  <si>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</si>
  <si>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</si>
  <si>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</si>
  <si>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</si>
  <si>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</si>
  <si>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</si>
  <si>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</si>
  <si>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</si>
  <si>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</si>
  <si>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</si>
  <si>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</si>
  <si>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</si>
  <si>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</si>
  <si>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</si>
  <si>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</si>
  <si>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</si>
  <si>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</si>
  <si>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</si>
  <si>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</si>
  <si>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</si>
  <si>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</si>
  <si>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</si>
  <si>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</si>
  <si>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</si>
  <si>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</si>
  <si>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</si>
  <si>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</si>
  <si>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</si>
  <si>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</si>
  <si>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</si>
  <si>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</si>
  <si>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</si>
  <si>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</si>
  <si>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</si>
  <si>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</si>
  <si>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</si>
  <si>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</si>
  <si>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</si>
  <si>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</si>
  <si>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</si>
  <si>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</si>
  <si>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</si>
  <si>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</si>
  <si>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</si>
  <si>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</si>
  <si>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</si>
  <si>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</si>
  <si>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</si>
  <si>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</si>
  <si>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</si>
  <si>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</si>
  <si>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</si>
  <si>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</si>
  <si>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</si>
  <si>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</si>
  <si>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</si>
  <si>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</si>
  <si>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</si>
  <si>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</si>
  <si>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</si>
  <si>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</si>
  <si>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</si>
  <si>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</si>
  <si>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</si>
  <si>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</si>
  <si>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</si>
  <si>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</si>
  <si>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</si>
  <si>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</si>
  <si>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</si>
  <si>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</si>
  <si>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</si>
  <si>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</si>
  <si>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</si>
  <si>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</si>
  <si>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</si>
  <si>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</si>
  <si>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</si>
  <si>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</si>
  <si>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</si>
  <si>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</si>
  <si>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</si>
  <si>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</si>
  <si>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</si>
  <si>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</si>
  <si>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</si>
  <si>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</si>
  <si>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</si>
  <si>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</si>
  <si>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</si>
  <si>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</si>
  <si>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</si>
  <si>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</si>
  <si>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</si>
  <si>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</si>
  <si>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</si>
  <si>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</si>
  <si>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</si>
  <si>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</si>
  <si>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</si>
  <si>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</si>
  <si>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</si>
  <si>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</si>
  <si>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</si>
  <si>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</si>
  <si>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</si>
  <si>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</si>
  <si>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</si>
  <si>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</si>
  <si>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</si>
  <si>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</si>
  <si>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</si>
  <si>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</si>
  <si>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</si>
  <si>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</si>
  <si>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</si>
  <si>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</si>
  <si>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</si>
  <si>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</si>
  <si>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</si>
  <si>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</si>
  <si>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</si>
  <si>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</si>
  <si>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</si>
  <si>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</si>
  <si>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</si>
  <si>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</si>
  <si>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</si>
  <si>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</si>
  <si>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</si>
  <si>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</si>
  <si>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</si>
  <si>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</si>
  <si>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</si>
  <si>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</si>
  <si>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</si>
  <si>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</si>
  <si>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</si>
  <si>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</si>
  <si>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</si>
  <si>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</si>
  <si>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</si>
  <si>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</si>
  <si>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</si>
  <si>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</si>
  <si>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</si>
  <si>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</si>
  <si>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</si>
  <si>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</si>
  <si>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</si>
  <si>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</si>
  <si>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</si>
  <si>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</si>
  <si>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</si>
  <si>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</si>
  <si>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</si>
  <si>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</si>
  <si>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</si>
  <si>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</si>
  <si>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</si>
  <si>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</si>
  <si>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</si>
  <si>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</si>
  <si>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</si>
  <si>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</si>
  <si>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</si>
  <si>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</si>
  <si>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</si>
  <si>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</si>
  <si>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</si>
  <si>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</si>
  <si>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</si>
  <si>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</si>
  <si>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</si>
  <si>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</si>
  <si>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</si>
  <si>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</si>
  <si>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</si>
  <si>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</si>
  <si>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</si>
  <si>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</si>
  <si>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</si>
  <si>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</si>
  <si>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</si>
  <si>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</si>
  <si>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</si>
  <si>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</si>
  <si>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</si>
  <si>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</si>
  <si>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</si>
  <si>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</si>
  <si>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</si>
  <si>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</si>
  <si>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</si>
  <si>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</si>
  <si>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</si>
  <si>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</si>
  <si>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</si>
  <si>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</si>
  <si>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</si>
  <si>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</si>
  <si>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</si>
  <si>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</si>
  <si>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</si>
  <si>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</si>
  <si>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</si>
  <si>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</si>
  <si>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</si>
  <si>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</si>
  <si>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</si>
  <si>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</si>
  <si>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</si>
  <si>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</si>
  <si>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</si>
  <si>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</si>
  <si>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</si>
  <si>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</si>
  <si>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</si>
  <si>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</si>
  <si>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</si>
  <si>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</si>
  <si>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</si>
  <si>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</si>
  <si>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</si>
  <si>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</si>
  <si>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</si>
  <si>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</si>
  <si>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</si>
  <si>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</si>
  <si>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</si>
  <si>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</si>
  <si>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</si>
  <si>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</si>
  <si>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</si>
  <si>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</si>
  <si>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</si>
  <si>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</si>
  <si>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</si>
  <si>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</si>
  <si>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</si>
  <si>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</si>
  <si>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</si>
  <si>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</si>
  <si>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</si>
  <si>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</si>
  <si>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</si>
  <si>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</si>
  <si>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</si>
  <si>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</si>
  <si>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</si>
  <si>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</si>
  <si>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</si>
  <si>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</si>
  <si>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</si>
  <si>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</si>
  <si>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</si>
  <si>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</si>
  <si>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</si>
  <si>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</si>
  <si>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</si>
  <si>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</si>
  <si>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</si>
  <si>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</si>
  <si>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</si>
  <si>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</si>
  <si>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</si>
  <si>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</si>
  <si>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</si>
  <si>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</si>
  <si>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</si>
  <si>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</si>
  <si>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</si>
  <si>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</si>
  <si>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</si>
  <si>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</si>
  <si>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</si>
  <si>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</si>
  <si>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</si>
  <si>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</si>
  <si>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</si>
  <si>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</si>
  <si>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</si>
  <si>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</si>
  <si>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</si>
  <si>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</si>
  <si>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</si>
  <si>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</si>
  <si>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</si>
  <si>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</si>
  <si>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</si>
  <si>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</si>
  <si>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</si>
  <si>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</si>
  <si>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</si>
  <si>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</si>
  <si>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</si>
  <si>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</si>
  <si>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</si>
  <si>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</si>
  <si>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</si>
  <si>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</si>
  <si>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</si>
  <si>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</si>
  <si>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</si>
  <si>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</si>
  <si>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</si>
  <si>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</si>
  <si>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</si>
  <si>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</si>
  <si>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</si>
  <si>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</si>
  <si>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</si>
  <si>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</si>
  <si>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</si>
  <si>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</si>
  <si>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</si>
  <si>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</si>
  <si>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</si>
  <si>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</si>
  <si>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</si>
  <si>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</si>
  <si>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</si>
  <si>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</si>
  <si>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</si>
  <si>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</si>
  <si>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</si>
  <si>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</si>
  <si>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</si>
  <si>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</si>
  <si>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</si>
  <si>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</si>
  <si>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</si>
  <si>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</si>
  <si>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</si>
  <si>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</si>
  <si>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</si>
  <si>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</si>
  <si>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</si>
  <si>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</si>
  <si>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</si>
  <si>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</si>
  <si>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</si>
  <si>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</si>
  <si>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</si>
  <si>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</si>
  <si>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</si>
  <si>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</si>
  <si>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</si>
  <si>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</si>
  <si>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</si>
  <si>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</si>
  <si>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</si>
  <si>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</si>
  <si>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</si>
  <si>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</si>
  <si>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</si>
  <si>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</si>
  <si>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</si>
  <si>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</si>
  <si>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</si>
  <si>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</si>
  <si>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</si>
  <si>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</si>
  <si>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</si>
  <si>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</si>
  <si>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</si>
  <si>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</si>
  <si>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</si>
  <si>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</si>
  <si>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</si>
  <si>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</si>
  <si>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</si>
  <si>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</si>
  <si>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</si>
  <si>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</si>
  <si>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</si>
  <si>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</si>
  <si>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</si>
  <si>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</si>
  <si>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</si>
  <si>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</si>
  <si>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</si>
  <si>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</si>
  <si>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</si>
  <si>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</si>
  <si>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</si>
  <si>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</si>
  <si>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</si>
  <si>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</si>
  <si>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</si>
  <si>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</si>
  <si>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</si>
  <si>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</si>
  <si>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</si>
  <si>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</si>
  <si>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</si>
  <si>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</si>
  <si>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</si>
  <si>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</si>
  <si>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</si>
  <si>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</si>
  <si>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</si>
  <si>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</si>
  <si>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</si>
  <si>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</si>
  <si>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</si>
  <si>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</si>
  <si>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</si>
  <si>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</si>
  <si>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</si>
  <si>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</si>
  <si>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</si>
  <si>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</si>
  <si>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</si>
  <si>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</si>
  <si>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</si>
  <si>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</si>
  <si>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</si>
  <si>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</si>
  <si>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</si>
  <si>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</si>
  <si>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</si>
  <si>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</si>
  <si>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</si>
  <si>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</si>
  <si>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</si>
  <si>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</si>
  <si>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</si>
  <si>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</si>
  <si>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</si>
  <si>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</si>
  <si>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</si>
  <si>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</si>
  <si>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</si>
  <si>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</si>
  <si>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</si>
  <si>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</si>
  <si>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</si>
  <si>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</si>
  <si>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</si>
  <si>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</si>
  <si>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</si>
  <si>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</si>
  <si>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</si>
  <si>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</si>
  <si>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</si>
  <si>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</si>
  <si>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</si>
  <si>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</si>
  <si>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</si>
  <si>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</si>
  <si>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</si>
  <si>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</si>
  <si>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</si>
  <si>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</si>
  <si>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</si>
  <si>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</si>
  <si>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</si>
  <si>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</si>
  <si>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</si>
  <si>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</si>
  <si>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</si>
  <si>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</si>
  <si>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</si>
  <si>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</si>
  <si>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</si>
  <si>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</si>
  <si>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</si>
  <si>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</si>
  <si>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</si>
  <si>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</si>
  <si>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</si>
  <si>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</si>
  <si>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</si>
  <si>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</si>
  <si>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</si>
  <si>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</si>
  <si>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</si>
  <si>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</si>
  <si>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</si>
  <si>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</si>
  <si>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</si>
  <si>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</si>
  <si>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</si>
  <si>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</si>
  <si>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</si>
  <si>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</si>
  <si>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</si>
  <si>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</si>
  <si>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</si>
  <si>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</si>
  <si>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</si>
  <si>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</si>
  <si>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</si>
  <si>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</si>
  <si>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</si>
  <si>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</si>
  <si>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</si>
  <si>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</si>
  <si>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</si>
  <si>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</si>
  <si>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</si>
  <si>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</si>
  <si>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</si>
  <si>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</si>
  <si>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</si>
  <si>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</si>
  <si>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</si>
  <si>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</si>
  <si>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</si>
  <si>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</si>
  <si>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</si>
  <si>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</si>
  <si>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</si>
  <si>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</si>
  <si>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</si>
  <si>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</si>
  <si>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</si>
  <si>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</si>
  <si>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</si>
  <si>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</si>
  <si>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</si>
  <si>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</si>
  <si>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</si>
  <si>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</si>
  <si>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</si>
  <si>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</si>
  <si>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</si>
  <si>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</si>
  <si>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</si>
  <si>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</si>
  <si>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</si>
  <si>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</si>
  <si>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</si>
  <si>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</si>
  <si>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</si>
  <si>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</si>
  <si>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</si>
  <si>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</si>
  <si>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</si>
  <si>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</si>
  <si>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</si>
  <si>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</si>
  <si>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</si>
  <si>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</si>
  <si>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</si>
  <si>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</si>
  <si>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</si>
  <si>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</si>
  <si>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</si>
  <si>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</si>
  <si>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</si>
  <si>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</si>
  <si>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</si>
  <si>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</si>
  <si>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</si>
  <si>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</si>
  <si>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</si>
  <si>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</si>
  <si>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</si>
  <si>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</si>
  <si>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</si>
  <si>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</si>
  <si>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</si>
  <si>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</si>
  <si>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</si>
  <si>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</si>
  <si>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</si>
  <si>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</si>
  <si>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</si>
  <si>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</si>
  <si>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</si>
  <si>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</si>
  <si>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</si>
  <si>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</si>
  <si>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</si>
  <si>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</si>
  <si>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</si>
  <si>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</si>
  <si>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</si>
  <si>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</si>
  <si>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</si>
  <si>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</si>
  <si>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</si>
  <si>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</si>
  <si>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</si>
  <si>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</si>
  <si>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</si>
  <si>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</si>
  <si>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</si>
  <si>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</si>
  <si>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</si>
  <si>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</si>
  <si>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</si>
  <si>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</si>
  <si>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</si>
  <si>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</si>
  <si>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</si>
  <si>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</si>
  <si>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</si>
  <si>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</si>
  <si>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</si>
  <si>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</si>
  <si>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</si>
  <si>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</si>
  <si>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</si>
  <si>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</si>
  <si>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</si>
  <si>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</si>
  <si>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</si>
  <si>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</si>
  <si>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</si>
  <si>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</si>
  <si>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</si>
  <si>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</si>
  <si>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</si>
  <si>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</si>
  <si>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</si>
  <si>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</si>
  <si>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</si>
  <si>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</si>
  <si>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</si>
  <si>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</si>
  <si>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</si>
  <si>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</si>
  <si>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</si>
  <si>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</si>
  <si>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</si>
  <si>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</si>
  <si>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</si>
  <si>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</si>
  <si>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</si>
  <si>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</si>
  <si>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</si>
  <si>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</si>
  <si>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</si>
  <si>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</si>
  <si>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</si>
  <si>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</si>
  <si>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</si>
  <si>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</si>
  <si>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</si>
  <si>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</si>
  <si>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</si>
  <si>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</si>
  <si>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</si>
  <si>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</si>
  <si>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</si>
  <si>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</si>
  <si>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</si>
  <si>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</si>
  <si>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</si>
  <si>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</si>
  <si>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</si>
  <si>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</si>
  <si>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</si>
  <si>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</si>
  <si>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</si>
  <si>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</si>
  <si>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</si>
  <si>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</si>
  <si>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</si>
  <si>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</si>
  <si>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</si>
  <si>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</si>
  <si>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</si>
  <si>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</si>
  <si>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</si>
  <si>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</si>
  <si>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</si>
  <si>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</si>
  <si>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</si>
  <si>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</si>
  <si>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</si>
  <si>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</si>
  <si>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</si>
  <si>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</si>
  <si>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</si>
  <si>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</si>
  <si>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</si>
  <si>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</si>
  <si>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</si>
  <si>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</si>
  <si>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</si>
  <si>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</si>
  <si>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</si>
  <si>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</si>
  <si>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</si>
  <si>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</si>
  <si>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</si>
  <si>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</si>
  <si>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</si>
  <si>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</si>
  <si>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</si>
  <si>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</si>
  <si>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</si>
  <si>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</si>
  <si>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</si>
  <si>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</si>
  <si>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</si>
  <si>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</si>
  <si>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</si>
  <si>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</si>
  <si>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</si>
  <si>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</si>
  <si>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</si>
  <si>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</si>
  <si>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</si>
  <si>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</si>
  <si>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</si>
  <si>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</si>
  <si>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</si>
  <si>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</si>
  <si>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</si>
  <si>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</si>
  <si>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</si>
  <si>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</si>
  <si>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</si>
  <si>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</si>
  <si>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</si>
  <si>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</si>
  <si>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</si>
  <si>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</si>
  <si>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</si>
  <si>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</si>
  <si>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</si>
  <si>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</si>
  <si>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</si>
  <si>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</si>
  <si>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</si>
  <si>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</si>
  <si>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</si>
  <si>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</si>
  <si>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</si>
  <si>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</si>
  <si>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</si>
  <si>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</si>
  <si>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</si>
  <si>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</si>
  <si>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</si>
  <si>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</si>
  <si>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</si>
  <si>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</si>
  <si>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</si>
  <si>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</si>
  <si>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</si>
  <si>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</si>
  <si>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</si>
  <si>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</si>
  <si>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</si>
  <si>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</si>
  <si>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</si>
  <si>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</si>
  <si>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</si>
  <si>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</si>
  <si>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</si>
  <si>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</si>
  <si>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</si>
  <si>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</si>
  <si>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</si>
  <si>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</si>
  <si>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</si>
  <si>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</si>
  <si>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</si>
  <si>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</si>
  <si>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</si>
  <si>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</si>
  <si>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</si>
  <si>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</si>
  <si>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</si>
  <si>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</si>
  <si>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</si>
  <si>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</si>
  <si>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</si>
  <si>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</si>
  <si>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</si>
  <si>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</si>
  <si>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</si>
  <si>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</si>
  <si>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</si>
  <si>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</si>
  <si>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</si>
  <si>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</si>
  <si>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</si>
  <si>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</si>
  <si>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</si>
  <si>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</si>
  <si>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</si>
  <si>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</si>
  <si>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</si>
  <si>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</si>
  <si>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</si>
  <si>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</si>
  <si>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</si>
  <si>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</si>
  <si>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</si>
  <si>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</si>
  <si>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</si>
  <si>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</si>
  <si>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</si>
  <si>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</si>
  <si>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</si>
  <si>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</si>
  <si>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</si>
  <si>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</si>
  <si>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</si>
  <si>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</si>
  <si>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</si>
  <si>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</si>
  <si>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</si>
  <si>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</si>
  <si>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</si>
  <si>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</si>
  <si>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</si>
  <si>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</si>
  <si>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</si>
  <si>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</si>
  <si>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</si>
  <si>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</si>
  <si>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</si>
  <si>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</si>
  <si>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</si>
  <si>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</si>
  <si>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</si>
  <si>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</si>
  <si>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</si>
  <si>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</si>
  <si>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</si>
  <si>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</si>
  <si>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</si>
  <si>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</si>
  <si>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</si>
  <si>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</si>
  <si>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</si>
  <si>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</si>
  <si>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</si>
  <si>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</si>
  <si>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</si>
  <si>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</si>
  <si>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</si>
  <si>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</si>
  <si>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</si>
  <si>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</si>
  <si>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</si>
  <si>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</si>
  <si>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</si>
  <si>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</si>
  <si>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</si>
  <si>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</si>
  <si>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</si>
  <si>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</si>
  <si>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</si>
  <si>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</si>
  <si>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</si>
  <si>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</si>
  <si>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</si>
  <si>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</si>
  <si>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</si>
  <si>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</si>
  <si>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</si>
  <si>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</si>
  <si>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</si>
  <si>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</si>
  <si>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</si>
  <si>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</si>
  <si>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</si>
  <si>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</si>
  <si>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</si>
  <si>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</si>
  <si>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</si>
  <si>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</si>
  <si>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</si>
  <si>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</si>
  <si>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</si>
  <si>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</si>
  <si>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</si>
  <si>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</si>
  <si>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</si>
  <si>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</si>
  <si>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</si>
  <si>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</si>
  <si>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</si>
  <si>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</si>
  <si>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</si>
  <si>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</si>
  <si>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</si>
  <si>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</si>
  <si>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</si>
  <si>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</si>
  <si>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</si>
  <si>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</si>
  <si>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</si>
  <si>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</si>
  <si>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</si>
  <si>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</si>
  <si>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</si>
  <si>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</si>
  <si>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</si>
  <si>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</si>
  <si>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</si>
  <si>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</si>
  <si>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</si>
  <si>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</si>
  <si>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</si>
  <si>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</si>
  <si>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</si>
  <si>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</si>
  <si>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</si>
  <si>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</si>
  <si>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</si>
  <si>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</si>
  <si>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</si>
  <si>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</si>
  <si>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</si>
  <si>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</si>
  <si>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</si>
  <si>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</si>
  <si>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</si>
  <si>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</si>
  <si>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</si>
  <si>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</si>
  <si>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</si>
  <si>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</si>
  <si>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</si>
  <si>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</si>
  <si>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</si>
  <si>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</si>
  <si>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</si>
  <si>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</si>
  <si>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</si>
  <si>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</si>
  <si>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</si>
  <si>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</si>
  <si>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</si>
  <si>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</si>
  <si>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</si>
  <si>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</si>
  <si>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</si>
  <si>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</si>
  <si>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</si>
  <si>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</si>
  <si>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</si>
  <si>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</si>
  <si>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</si>
  <si>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</si>
  <si>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</si>
  <si>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</si>
  <si>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</si>
  <si>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</si>
  <si>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</si>
  <si>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</si>
  <si>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</si>
  <si>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</si>
  <si>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</si>
  <si>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</si>
  <si>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</si>
  <si>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</si>
  <si>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</si>
  <si>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</si>
  <si>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</si>
  <si>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</si>
  <si>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</si>
  <si>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</si>
  <si>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</si>
  <si>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</si>
  <si>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</si>
  <si>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</si>
  <si>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</si>
  <si>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</si>
  <si>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</si>
  <si>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</si>
  <si>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</si>
  <si>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</si>
  <si>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</si>
  <si>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</si>
  <si>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</si>
  <si>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</si>
  <si>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</si>
  <si>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</si>
  <si>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</si>
  <si>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</si>
  <si>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</si>
  <si>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</si>
  <si>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</si>
  <si>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</si>
  <si>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</si>
  <si>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</si>
  <si>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</si>
  <si>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</si>
  <si>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</si>
  <si>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</si>
  <si>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</si>
  <si>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</si>
  <si>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</si>
  <si>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</si>
  <si>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</si>
  <si>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</si>
  <si>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</si>
  <si>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</si>
  <si>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</si>
  <si>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</si>
  <si>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</si>
  <si>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</si>
  <si>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</si>
  <si>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</si>
  <si>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</si>
  <si>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</si>
  <si>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</si>
  <si>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</si>
  <si>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</si>
  <si>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</si>
  <si>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</si>
  <si>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</si>
  <si>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</si>
  <si>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</si>
  <si>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</si>
  <si>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</si>
  <si>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</si>
  <si>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</si>
  <si>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</si>
  <si>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</si>
  <si>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</si>
  <si>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</si>
  <si>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</si>
  <si>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</si>
  <si>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</si>
  <si>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</si>
  <si>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</si>
  <si>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</si>
  <si>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</si>
  <si>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</si>
  <si>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</si>
  <si>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</si>
  <si>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</si>
  <si>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</si>
  <si>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</si>
  <si>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</si>
  <si>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</si>
  <si>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</si>
  <si>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</si>
  <si>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</si>
  <si>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</si>
  <si>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</si>
  <si>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</si>
  <si>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</si>
  <si>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</si>
  <si>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</si>
  <si>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</si>
  <si>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</si>
  <si>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</si>
  <si>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</si>
  <si>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</si>
  <si>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</si>
  <si>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</si>
  <si>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</si>
  <si>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</si>
  <si>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</si>
  <si>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</si>
  <si>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</si>
  <si>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</si>
  <si>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</si>
  <si>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</si>
  <si>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</si>
  <si>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</si>
  <si>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</si>
  <si>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</si>
  <si>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</si>
  <si>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</si>
  <si>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</si>
  <si>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</si>
  <si>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</si>
  <si>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</si>
  <si>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</si>
  <si>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</si>
  <si>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</si>
  <si>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</si>
  <si>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</si>
  <si>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</si>
  <si>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</si>
  <si>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</si>
  <si>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</si>
  <si>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</si>
  <si>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</si>
  <si>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</si>
  <si>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</si>
  <si>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</si>
  <si>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</si>
  <si>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</si>
  <si>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</si>
  <si>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</si>
  <si>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</si>
  <si>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</si>
  <si>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</si>
  <si>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</si>
  <si>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</si>
  <si>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</si>
  <si>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</si>
  <si>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</si>
  <si>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</si>
  <si>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</si>
  <si>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</si>
  <si>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</si>
  <si>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</si>
  <si>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</si>
  <si>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</si>
  <si>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</si>
  <si>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</si>
  <si>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</si>
  <si>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</si>
  <si>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</si>
  <si>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</si>
  <si>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</si>
  <si>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</si>
  <si>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</si>
  <si>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</si>
  <si>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</si>
  <si>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</si>
  <si>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</si>
  <si>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</si>
  <si>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</si>
  <si>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</si>
  <si>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</si>
  <si>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</si>
  <si>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</si>
  <si>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</si>
  <si>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</si>
  <si>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</si>
  <si>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</si>
  <si>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</si>
  <si>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</si>
  <si>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</si>
  <si>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</si>
  <si>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</si>
  <si>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</si>
  <si>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</si>
  <si>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</si>
  <si>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</si>
  <si>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</si>
  <si>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</si>
  <si>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</si>
  <si>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</si>
  <si>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</si>
  <si>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</si>
  <si>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</si>
  <si>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</si>
  <si>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</si>
  <si>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</si>
  <si>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</si>
  <si>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</si>
  <si>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</si>
  <si>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</si>
  <si>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</si>
  <si>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</si>
  <si>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</si>
  <si>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</si>
  <si>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</si>
  <si>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</si>
  <si>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</si>
  <si>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</si>
  <si>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</si>
  <si>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</si>
  <si>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</si>
  <si>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</si>
  <si>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</si>
  <si>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</si>
  <si>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</si>
  <si>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</si>
  <si>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</si>
  <si>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</si>
  <si>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</si>
  <si>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</si>
  <si>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</si>
  <si>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</si>
  <si>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</si>
  <si>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</si>
  <si>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</si>
  <si>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</si>
  <si>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</si>
  <si>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</si>
  <si>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</si>
  <si>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</si>
  <si>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</si>
  <si>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</si>
  <si>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</si>
  <si>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</si>
  <si>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</si>
  <si>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</si>
  <si>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</si>
  <si>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</si>
  <si>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</si>
  <si>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</si>
  <si>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</si>
  <si>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</si>
  <si>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</si>
  <si>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</si>
  <si>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</si>
  <si>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</si>
  <si>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</si>
  <si>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</si>
  <si>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</si>
  <si>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</si>
  <si>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</si>
  <si>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</si>
  <si>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</si>
  <si>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</si>
  <si>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</si>
  <si>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</si>
  <si>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</si>
  <si>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</si>
  <si>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</si>
  <si>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</si>
  <si>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</si>
  <si>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</si>
  <si>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</si>
  <si>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</si>
  <si>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</si>
  <si>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</si>
  <si>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</si>
  <si>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</si>
  <si>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</si>
  <si>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</si>
  <si>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</si>
  <si>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</si>
  <si>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</si>
  <si>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</si>
  <si>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</si>
  <si>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</si>
  <si>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</si>
  <si>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</si>
  <si>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</si>
  <si>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</si>
  <si>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</si>
  <si>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</si>
  <si>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</si>
  <si>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</si>
  <si>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</si>
  <si>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</si>
  <si>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</si>
  <si>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</si>
  <si>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</si>
  <si>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</si>
  <si>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</si>
  <si>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</si>
  <si>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</si>
  <si>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</si>
  <si>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</si>
  <si>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</si>
  <si>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</si>
  <si>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</si>
  <si>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</si>
  <si>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</si>
  <si>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</si>
  <si>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</si>
  <si>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</si>
  <si>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</si>
  <si>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</si>
  <si>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</si>
  <si>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</si>
  <si>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</si>
  <si>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</si>
  <si>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</si>
  <si>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</si>
  <si>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</si>
  <si>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</si>
  <si>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</si>
  <si>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</si>
  <si>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</si>
  <si>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</si>
  <si>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</si>
  <si>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</si>
  <si>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</si>
  <si>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</si>
  <si>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</si>
  <si>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</si>
  <si>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</si>
  <si>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</si>
  <si>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</si>
  <si>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</si>
  <si>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</si>
  <si>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</si>
  <si>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</si>
  <si>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</si>
  <si>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</si>
  <si>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</si>
  <si>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</si>
  <si>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</si>
  <si>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</si>
  <si>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</si>
  <si>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</si>
  <si>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</si>
  <si>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</si>
  <si>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</si>
  <si>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</si>
  <si>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</si>
  <si>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</si>
  <si>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</si>
  <si>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</si>
  <si>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</si>
  <si>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</si>
  <si>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</si>
  <si>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</si>
  <si>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</si>
  <si>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</si>
  <si>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</si>
  <si>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</si>
  <si>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</si>
  <si>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</si>
  <si>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</si>
  <si>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</si>
  <si>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</si>
  <si>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</si>
  <si>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</si>
  <si>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</si>
  <si>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</si>
  <si>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</si>
  <si>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</si>
  <si>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</si>
  <si>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</si>
  <si>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</si>
  <si>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</si>
  <si>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</si>
  <si>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</si>
  <si>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</si>
  <si>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</si>
  <si>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</si>
  <si>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</si>
  <si>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</si>
  <si>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</si>
  <si>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</si>
  <si>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</si>
  <si>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</si>
  <si>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</si>
  <si>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</si>
  <si>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</si>
  <si>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</si>
  <si>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</si>
  <si>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</si>
  <si>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</si>
  <si>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</si>
  <si>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</si>
  <si>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</si>
  <si>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</si>
  <si>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</si>
  <si>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</si>
  <si>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</si>
  <si>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</si>
  <si>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</si>
  <si>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</si>
  <si>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</si>
  <si>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</si>
  <si>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</si>
  <si>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</si>
  <si>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</si>
  <si>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</si>
  <si>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</si>
  <si>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</si>
  <si>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</si>
  <si>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</si>
  <si>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</si>
  <si>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</si>
  <si>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</si>
  <si>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</si>
  <si>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</si>
  <si>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</si>
  <si>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</si>
  <si>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</si>
  <si>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</si>
  <si>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</si>
  <si>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</si>
  <si>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</si>
  <si>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</si>
  <si>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</si>
  <si>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</si>
  <si>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</si>
  <si>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</si>
  <si>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</si>
  <si>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</si>
  <si>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</si>
  <si>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</si>
  <si>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</si>
  <si>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</si>
  <si>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</si>
  <si>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</si>
  <si>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</si>
  <si>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</si>
  <si>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</si>
  <si>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</si>
  <si>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</si>
  <si>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</si>
  <si>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</si>
  <si>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</si>
  <si>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</si>
  <si>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</si>
  <si>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</si>
  <si>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</si>
  <si>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</si>
  <si>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</si>
  <si>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</si>
  <si>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</si>
  <si>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</si>
  <si>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</si>
  <si>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</si>
  <si>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</si>
  <si>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</si>
  <si>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</si>
  <si>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</si>
  <si>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</si>
  <si>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</si>
  <si>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</si>
  <si>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</si>
  <si>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</si>
  <si>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</si>
  <si>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</si>
  <si>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</si>
  <si>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</si>
  <si>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</si>
  <si>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</si>
  <si>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</si>
  <si>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</si>
  <si>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</si>
  <si>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</si>
  <si>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</si>
  <si>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</si>
  <si>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</si>
  <si>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</si>
  <si>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</si>
  <si>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</si>
  <si>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</si>
  <si>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</si>
  <si>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</si>
  <si>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</si>
  <si>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</si>
  <si>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</si>
  <si>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</si>
  <si>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</si>
  <si>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</si>
  <si>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</si>
  <si>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</si>
  <si>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</si>
  <si>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</si>
  <si>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</si>
  <si>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</si>
  <si>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</si>
  <si>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</si>
  <si>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</si>
  <si>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</si>
  <si>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</si>
  <si>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</si>
  <si>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</si>
  <si>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</si>
  <si>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</si>
  <si>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</si>
  <si>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</si>
  <si>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</si>
  <si>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</si>
  <si>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</si>
  <si>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</si>
  <si>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</si>
  <si>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</si>
  <si>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</si>
  <si>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</si>
  <si>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</si>
  <si>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</si>
  <si>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</si>
  <si>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</si>
  <si>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</si>
  <si>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</si>
  <si>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</si>
  <si>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</si>
  <si>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</si>
  <si>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</si>
  <si>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</si>
  <si>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</si>
  <si>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</si>
  <si>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</si>
  <si>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</si>
  <si>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</si>
  <si>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</si>
  <si>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</si>
  <si>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</si>
  <si>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</si>
  <si>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</si>
  <si>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</si>
  <si>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</si>
  <si>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</si>
  <si>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</si>
  <si>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</si>
  <si>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</si>
  <si>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</si>
  <si>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</si>
  <si>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</si>
  <si>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</si>
  <si>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</si>
  <si>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</si>
  <si>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</si>
  <si>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</si>
  <si>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</si>
  <si>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</si>
  <si>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</si>
  <si>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</si>
  <si>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</si>
  <si>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</si>
  <si>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</si>
  <si>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</si>
  <si>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</si>
  <si>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</si>
  <si>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</si>
  <si>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</si>
  <si>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</si>
  <si>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</si>
  <si>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</si>
  <si>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</si>
  <si>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</si>
  <si>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</si>
  <si>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</si>
  <si>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</si>
  <si>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</si>
  <si>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</si>
  <si>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</si>
  <si>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</si>
  <si>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</si>
  <si>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</si>
  <si>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</si>
  <si>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</si>
  <si>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</si>
  <si>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</si>
  <si>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</si>
  <si>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</si>
  <si>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</si>
  <si>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</si>
  <si>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</si>
  <si>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</si>
  <si>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</si>
  <si>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</si>
  <si>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</si>
  <si>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</si>
  <si>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</si>
  <si>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</si>
  <si>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</si>
  <si>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</si>
  <si>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</si>
  <si>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</si>
  <si>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</si>
  <si>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</si>
  <si>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</si>
  <si>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</si>
  <si>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</si>
  <si>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</si>
  <si>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</si>
  <si>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</si>
  <si>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</si>
  <si>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</si>
  <si>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</si>
  <si>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</si>
  <si>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</si>
  <si>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</si>
  <si>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</si>
  <si>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</si>
  <si>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</si>
  <si>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</si>
  <si>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</si>
  <si>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</si>
  <si>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</si>
  <si>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</si>
  <si>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</si>
  <si>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</si>
  <si>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</si>
  <si>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</si>
  <si>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</si>
  <si>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</si>
  <si>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</si>
  <si>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</si>
  <si>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</si>
  <si>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</si>
  <si>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</si>
  <si>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</si>
  <si>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</si>
  <si>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</si>
  <si>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</si>
  <si>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</si>
  <si>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</si>
  <si>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</si>
  <si>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</si>
  <si>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</si>
  <si>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</si>
  <si>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</si>
  <si>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</si>
  <si>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</si>
  <si>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</si>
  <si>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</si>
  <si>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</si>
  <si>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</si>
  <si>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</si>
  <si>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</si>
  <si>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</si>
  <si>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</si>
  <si>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</si>
  <si>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</si>
  <si>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</si>
  <si>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</si>
  <si>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</si>
  <si>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</si>
  <si>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</si>
  <si>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</si>
  <si>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</si>
  <si>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</si>
  <si>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</si>
  <si>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</si>
  <si>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</si>
  <si>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</si>
  <si>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</si>
  <si>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</si>
  <si>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</si>
  <si>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</si>
  <si>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</si>
  <si>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</si>
  <si>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</si>
  <si>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</si>
  <si>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</si>
  <si>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</si>
  <si>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</si>
  <si>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</si>
  <si>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</si>
  <si>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</si>
  <si>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</si>
  <si>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</si>
  <si>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</si>
  <si>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</si>
  <si>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</si>
  <si>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</si>
  <si>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</si>
  <si>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</si>
  <si>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</si>
  <si>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</si>
  <si>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</si>
  <si>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</si>
  <si>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</si>
  <si>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</si>
  <si>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</si>
  <si>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</si>
  <si>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</si>
  <si>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</si>
  <si>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</si>
  <si>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</si>
  <si>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</si>
  <si>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</si>
  <si>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</si>
  <si>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</si>
  <si>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</si>
  <si>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</si>
  <si>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</si>
  <si>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</si>
  <si>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</si>
  <si>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</si>
  <si>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</si>
  <si>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</si>
  <si>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</si>
  <si>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</si>
  <si>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</si>
  <si>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</si>
  <si>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</si>
  <si>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</si>
  <si>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</si>
  <si>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</si>
  <si>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</si>
  <si>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</si>
  <si>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</si>
  <si>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</si>
  <si>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</si>
  <si>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</si>
  <si>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</si>
  <si>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</si>
  <si>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</si>
  <si>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</si>
  <si>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</si>
  <si>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</si>
  <si>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</si>
  <si>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</si>
  <si>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</si>
  <si>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</si>
  <si>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</si>
  <si>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</si>
  <si>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</si>
  <si>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</si>
  <si>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</si>
  <si>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</si>
  <si>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</si>
  <si>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</si>
  <si>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</si>
  <si>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</si>
  <si>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</si>
  <si>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</si>
  <si>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</si>
  <si>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</si>
  <si>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</si>
  <si>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</si>
  <si>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</si>
  <si>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</si>
  <si>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</si>
  <si>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</si>
  <si>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</si>
  <si>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</si>
  <si>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</si>
  <si>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</si>
  <si>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</si>
  <si>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</si>
  <si>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</si>
  <si>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</si>
  <si>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</si>
  <si>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</si>
  <si>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</si>
  <si>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</si>
  <si>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</si>
  <si>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</si>
  <si>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</si>
  <si>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</si>
  <si>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</si>
  <si>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</si>
  <si>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</si>
  <si>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</si>
  <si>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</si>
  <si>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</si>
  <si>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</si>
  <si>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</si>
  <si>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</si>
  <si>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</si>
  <si>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</si>
  <si>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</si>
  <si>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</si>
  <si>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</si>
  <si>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</si>
  <si>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</si>
  <si>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</si>
  <si>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</si>
  <si>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</si>
  <si>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</si>
  <si>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</si>
  <si>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</si>
  <si>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</si>
  <si>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</si>
  <si>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</si>
  <si>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</si>
  <si>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</si>
  <si>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</si>
  <si>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</si>
  <si>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</si>
  <si>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</si>
  <si>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</si>
  <si>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</si>
  <si>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</si>
  <si>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</si>
  <si>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</si>
  <si>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</si>
  <si>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</si>
  <si>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</si>
  <si>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</si>
  <si>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</si>
  <si>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</si>
  <si>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</si>
  <si>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</si>
  <si>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</si>
  <si>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</si>
  <si>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</si>
  <si>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</si>
  <si>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</si>
  <si>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</si>
  <si>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</si>
  <si>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</si>
  <si>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</si>
  <si>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</si>
  <si>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</si>
  <si>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</si>
  <si>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</si>
  <si>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</si>
  <si>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</si>
  <si>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</si>
  <si>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</si>
  <si>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</si>
  <si>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</si>
  <si>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</si>
  <si>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</si>
  <si>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</si>
  <si>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</si>
  <si>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</si>
  <si>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</si>
  <si>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</si>
  <si>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</si>
  <si>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</si>
  <si>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</si>
  <si>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</si>
  <si>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</si>
  <si>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</si>
  <si>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</si>
  <si>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</si>
  <si>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</si>
  <si>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</si>
  <si>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</si>
  <si>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</si>
  <si>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</si>
  <si>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</si>
  <si>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</si>
  <si>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</si>
  <si>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</si>
  <si>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</si>
  <si>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</si>
  <si>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</si>
  <si>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</si>
  <si>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</si>
  <si>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</si>
  <si>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</si>
  <si>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</si>
  <si>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</si>
  <si>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</si>
  <si>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</si>
  <si>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</si>
  <si>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</si>
  <si>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</si>
  <si>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</si>
  <si>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</si>
  <si>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</si>
  <si>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</si>
  <si>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</si>
  <si>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</si>
  <si>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</si>
  <si>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</si>
  <si>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</si>
  <si>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</si>
  <si>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</si>
  <si>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</si>
  <si>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</si>
  <si>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</si>
  <si>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</si>
  <si>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</si>
  <si>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</si>
  <si>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</si>
  <si>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</si>
  <si>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</si>
  <si>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</si>
  <si>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</si>
  <si>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</si>
  <si>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</si>
  <si>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</si>
  <si>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</si>
  <si>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</si>
  <si>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</si>
  <si>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</si>
  <si>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</si>
  <si>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</si>
  <si>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</si>
  <si>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</si>
  <si>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</si>
  <si>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</si>
  <si>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</si>
  <si>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</si>
  <si>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</si>
  <si>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</si>
  <si>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</si>
  <si>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</si>
  <si>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</si>
  <si>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</si>
  <si>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</si>
  <si>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</si>
  <si>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</si>
  <si>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</si>
  <si>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</si>
  <si>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</si>
  <si>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</si>
  <si>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</si>
  <si>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</si>
  <si>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</si>
  <si>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</si>
  <si>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</si>
  <si>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</si>
  <si>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</si>
  <si>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</si>
  <si>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</si>
  <si>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</si>
  <si>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</si>
  <si>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</si>
  <si>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</si>
  <si>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</si>
  <si>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</si>
  <si>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</si>
  <si>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</si>
  <si>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</si>
  <si>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</si>
  <si>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</si>
  <si>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</si>
  <si>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</si>
  <si>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</si>
  <si>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</si>
  <si>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</si>
  <si>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</si>
  <si>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</si>
  <si>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</si>
  <si>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</si>
  <si>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</si>
  <si>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</si>
  <si>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</si>
  <si>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</si>
  <si>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</si>
  <si>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</si>
  <si>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</si>
  <si>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</si>
  <si>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</si>
  <si>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</si>
  <si>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</si>
  <si>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</si>
  <si>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</si>
  <si>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</si>
  <si>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</si>
  <si>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</si>
  <si>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</si>
  <si>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</si>
  <si>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</si>
  <si>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</si>
  <si>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</si>
  <si>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</si>
  <si>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</si>
  <si>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</si>
  <si>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</si>
  <si>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</si>
  <si>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</si>
  <si>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</si>
  <si>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</si>
  <si>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</si>
  <si>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</si>
  <si>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</si>
  <si>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</si>
  <si>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</si>
  <si>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</si>
  <si>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</si>
  <si>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</si>
  <si>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</si>
  <si>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</si>
  <si>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</si>
  <si>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</si>
  <si>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</si>
  <si>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</si>
  <si>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</si>
  <si>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</si>
  <si>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</si>
  <si>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</si>
  <si>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</si>
  <si>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</si>
  <si>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</si>
  <si>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</si>
  <si>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</si>
  <si>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</si>
  <si>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</si>
  <si>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</si>
  <si>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</si>
  <si>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</si>
  <si>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</si>
  <si>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</si>
  <si>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</si>
  <si>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</si>
  <si>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</si>
  <si>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</si>
  <si>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</si>
  <si>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</si>
  <si>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</si>
  <si>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</si>
  <si>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</si>
  <si>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</si>
  <si>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</si>
  <si>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</si>
  <si>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</si>
  <si>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</si>
  <si>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</si>
  <si>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</si>
  <si>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</si>
  <si>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</si>
  <si>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</si>
  <si>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</si>
  <si>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</si>
  <si>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</si>
  <si>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</si>
  <si>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</si>
  <si>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</si>
  <si>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</si>
  <si>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</si>
  <si>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</si>
  <si>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</si>
  <si>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</si>
  <si>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</si>
  <si>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</si>
  <si>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</si>
  <si>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</si>
  <si>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</si>
  <si>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</si>
  <si>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</si>
  <si>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</si>
  <si>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</si>
  <si>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</si>
  <si>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</si>
  <si>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</si>
  <si>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</si>
  <si>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</si>
  <si>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</si>
  <si>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</si>
  <si>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</si>
  <si>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</si>
  <si>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</si>
  <si>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</si>
  <si>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</si>
  <si>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</si>
  <si>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</si>
  <si>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</si>
  <si>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</si>
  <si>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</si>
  <si>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</si>
  <si>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</si>
  <si>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</si>
  <si>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</si>
  <si>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</si>
  <si>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</si>
  <si>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</si>
  <si>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</si>
  <si>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</si>
  <si>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</si>
  <si>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</si>
  <si>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</si>
  <si>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</si>
  <si>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</si>
  <si>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</si>
  <si>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</si>
  <si>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</si>
  <si>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</si>
  <si>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</si>
  <si>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</si>
  <si>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</si>
  <si>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</si>
  <si>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</si>
  <si>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</si>
  <si>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</si>
  <si>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</si>
  <si>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</si>
  <si>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</si>
  <si>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</si>
  <si>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</si>
  <si>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</si>
  <si>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</si>
  <si>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</si>
  <si>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</si>
  <si>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</si>
  <si>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</si>
  <si>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</si>
  <si>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</si>
  <si>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</si>
  <si>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</si>
  <si>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</si>
  <si>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</si>
  <si>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</si>
  <si>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</si>
  <si>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</si>
  <si>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</si>
  <si>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</si>
  <si>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</si>
  <si>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</si>
  <si>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</si>
  <si>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</si>
  <si>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</si>
  <si>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</si>
  <si>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</si>
  <si>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</si>
  <si>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</si>
  <si>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</si>
  <si>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</si>
  <si>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</si>
  <si>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</si>
  <si>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</si>
  <si>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</si>
  <si>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</si>
  <si>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</si>
  <si>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</si>
  <si>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</si>
  <si>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</si>
  <si>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</si>
  <si>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</si>
  <si>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</si>
  <si>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</si>
  <si>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</si>
  <si>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</si>
  <si>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</si>
  <si>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</si>
  <si>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</si>
  <si>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</si>
  <si>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</si>
  <si>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</si>
  <si>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</si>
  <si>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</si>
  <si>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</si>
  <si>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</si>
  <si>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</si>
  <si>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</si>
  <si>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</si>
  <si>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</si>
  <si>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</si>
  <si>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</si>
  <si>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</si>
  <si>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</si>
  <si>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</si>
  <si>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</si>
  <si>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</si>
  <si>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</si>
  <si>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</si>
  <si>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</si>
  <si>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</si>
  <si>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</si>
  <si>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</si>
  <si>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</si>
  <si>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</si>
  <si>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</si>
  <si>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</si>
  <si>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</si>
  <si>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</si>
  <si>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</si>
  <si>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</si>
  <si>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</si>
  <si>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</si>
  <si>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</si>
  <si>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</si>
  <si>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</si>
  <si>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</si>
  <si>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</si>
  <si>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</si>
  <si>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</si>
  <si>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</si>
  <si>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</si>
  <si>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</si>
  <si>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</si>
  <si>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</si>
  <si>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</si>
  <si>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</si>
  <si>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</si>
  <si>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</si>
  <si>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</si>
  <si>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</si>
  <si>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</si>
  <si>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</si>
  <si>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</si>
  <si>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</si>
  <si>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</si>
  <si>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</si>
  <si>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</si>
  <si>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</si>
  <si>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</si>
  <si>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</si>
  <si>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</si>
  <si>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</si>
  <si>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</si>
  <si>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</si>
  <si>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</si>
  <si>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</si>
  <si>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</si>
  <si>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</si>
  <si>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</si>
  <si>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</si>
  <si>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</si>
  <si>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</si>
  <si>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</si>
  <si>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</si>
  <si>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</si>
  <si>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</si>
  <si>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</si>
  <si>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</si>
  <si>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</si>
  <si>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</si>
  <si>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</si>
  <si>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</si>
  <si>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</si>
  <si>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</si>
  <si>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</si>
  <si>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</si>
  <si>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</si>
  <si>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</si>
  <si>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</si>
  <si>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</si>
  <si>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</si>
  <si>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</si>
  <si>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</si>
  <si>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</si>
  <si>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</si>
  <si>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</si>
  <si>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</si>
  <si>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</si>
  <si>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</si>
  <si>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</si>
  <si>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</si>
  <si>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</si>
  <si>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</si>
  <si>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</si>
  <si>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</si>
  <si>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</si>
  <si>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</si>
  <si>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</si>
  <si>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</si>
  <si>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</si>
  <si>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</si>
  <si>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</si>
  <si>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</si>
  <si>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</si>
  <si>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</si>
  <si>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</si>
  <si>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</si>
  <si>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</si>
  <si>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</si>
  <si>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</si>
  <si>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</si>
  <si>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</si>
  <si>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</si>
  <si>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</si>
  <si>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</si>
  <si>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</si>
  <si>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</si>
  <si>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</si>
  <si>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</si>
  <si>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</si>
  <si>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</si>
  <si>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</si>
  <si>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</si>
  <si>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</si>
  <si>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</si>
  <si>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</si>
  <si>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</si>
  <si>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</si>
  <si>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</si>
  <si>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</si>
  <si>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</si>
  <si>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</si>
  <si>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</si>
  <si>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</si>
  <si>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</si>
  <si>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</si>
  <si>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</si>
  <si>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</si>
  <si>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</si>
  <si>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</si>
  <si>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</si>
  <si>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</si>
  <si>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</si>
  <si>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</si>
  <si>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</si>
  <si>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</si>
  <si>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</si>
  <si>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</si>
  <si>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</si>
  <si>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</si>
  <si>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</si>
  <si>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</si>
  <si>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</si>
  <si>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</si>
  <si>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</si>
  <si>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</si>
  <si>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</si>
  <si>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</si>
  <si>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</si>
  <si>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</si>
  <si>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</si>
  <si>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</si>
  <si>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</si>
  <si>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</si>
  <si>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</si>
  <si>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</si>
  <si>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</si>
  <si>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</si>
  <si>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</si>
  <si>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</si>
  <si>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</si>
  <si>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</si>
  <si>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</si>
  <si>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</si>
  <si>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</si>
  <si>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</si>
  <si>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</si>
  <si>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</si>
  <si>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</si>
  <si>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</si>
  <si>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</si>
  <si>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</si>
  <si>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</si>
  <si>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</si>
  <si>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</si>
  <si>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</si>
  <si>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</si>
  <si>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</si>
  <si>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</si>
  <si>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</si>
  <si>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</si>
  <si>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</si>
  <si>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</si>
  <si>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</si>
  <si>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</si>
  <si>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</si>
  <si>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</si>
  <si>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</si>
  <si>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</si>
  <si>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</si>
  <si>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</si>
  <si>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</si>
  <si>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</si>
  <si>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</si>
  <si>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</si>
  <si>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</si>
  <si>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</si>
  <si>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</si>
  <si>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</si>
  <si>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</si>
  <si>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</si>
  <si>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</si>
  <si>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</si>
  <si>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</si>
  <si>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</si>
  <si>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</si>
  <si>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</si>
  <si>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</si>
  <si>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</si>
  <si>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</si>
  <si>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</si>
  <si>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</si>
  <si>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</si>
  <si>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</si>
  <si>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</si>
  <si>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</si>
  <si>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</si>
  <si>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</si>
  <si>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</si>
  <si>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</si>
  <si>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</si>
  <si>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</si>
  <si>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</si>
  <si>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</si>
  <si>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</si>
  <si>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</si>
  <si>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</si>
  <si>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</si>
  <si>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</si>
  <si>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</si>
  <si>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</si>
  <si>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</si>
  <si>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</si>
  <si>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</si>
  <si>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</si>
  <si>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</si>
  <si>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</si>
  <si>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</si>
  <si>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</si>
  <si>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</si>
  <si>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</si>
  <si>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</si>
  <si>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</si>
  <si>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</si>
  <si>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</si>
  <si>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</si>
  <si>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</si>
  <si>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</si>
  <si>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</si>
  <si>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</si>
  <si>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</si>
  <si>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</si>
  <si>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</si>
  <si>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</si>
  <si>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</si>
  <si>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</si>
  <si>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</si>
  <si>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</si>
  <si>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</si>
  <si>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</si>
  <si>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</si>
  <si>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</si>
  <si>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</si>
  <si>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</si>
  <si>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</si>
  <si>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</si>
  <si>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</si>
  <si>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</si>
  <si>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</si>
  <si>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</si>
  <si>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</si>
  <si>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</si>
  <si>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</si>
  <si>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</si>
  <si>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</si>
  <si>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</si>
  <si>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</si>
  <si>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</si>
  <si>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</si>
  <si>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</si>
  <si>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</si>
  <si>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</si>
  <si>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</si>
  <si>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</si>
  <si>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</si>
  <si>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</si>
  <si>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</si>
  <si>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</si>
  <si>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</si>
  <si>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</si>
  <si>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</si>
  <si>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</si>
  <si>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</si>
  <si>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</si>
  <si>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</si>
  <si>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</si>
  <si>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</si>
  <si>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</si>
  <si>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</si>
  <si>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</si>
  <si>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</si>
  <si>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</si>
  <si>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</si>
  <si>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</si>
  <si>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</si>
  <si>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</si>
  <si>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</si>
  <si>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</si>
  <si>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</si>
  <si>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</si>
  <si>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</si>
  <si>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</si>
  <si>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</si>
  <si>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</si>
  <si>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</si>
  <si>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</si>
  <si>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</si>
  <si>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</si>
  <si>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</si>
  <si>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</si>
  <si>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</si>
  <si>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</si>
  <si>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</si>
  <si>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</si>
  <si>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</si>
  <si>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</si>
  <si>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</si>
  <si>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</si>
  <si>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</si>
  <si>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</si>
  <si>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</si>
  <si>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</si>
  <si>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</si>
  <si>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</si>
  <si>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</si>
  <si>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</si>
  <si>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</si>
  <si>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</si>
  <si>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</si>
  <si>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</si>
  <si>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</si>
  <si>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</si>
  <si>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</si>
  <si>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</si>
  <si>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</si>
  <si>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</si>
  <si>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</si>
  <si>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</si>
  <si>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</si>
  <si>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</si>
  <si>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</si>
  <si>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</si>
  <si>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</si>
  <si>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</si>
  <si>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</si>
  <si>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</si>
  <si>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</si>
  <si>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</si>
  <si>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</si>
  <si>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</si>
  <si>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</si>
  <si>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</si>
  <si>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</si>
  <si>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</si>
  <si>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</si>
  <si>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</si>
  <si>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</si>
  <si>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</si>
  <si>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</si>
  <si>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</si>
  <si>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</si>
  <si>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</si>
  <si>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</si>
  <si>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</si>
  <si>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</si>
  <si>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</si>
  <si>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</si>
  <si>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</si>
  <si>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</si>
  <si>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</si>
  <si>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</si>
  <si>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</si>
  <si>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</si>
  <si>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</si>
  <si>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</si>
  <si>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</si>
  <si>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</si>
  <si>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</si>
  <si>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</si>
  <si>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</si>
  <si>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</si>
  <si>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</si>
  <si>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</si>
  <si>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</si>
  <si>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</si>
  <si>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</si>
  <si>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</si>
  <si>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</si>
  <si>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</si>
  <si>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</si>
  <si>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</si>
  <si>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</si>
  <si>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</si>
  <si>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</si>
  <si>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</si>
  <si>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</si>
  <si>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</si>
  <si>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</si>
  <si>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</si>
  <si>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</si>
  <si>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</si>
  <si>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</si>
  <si>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</si>
  <si>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</si>
  <si>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</si>
  <si>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</si>
  <si>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</si>
  <si>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</si>
  <si>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</si>
  <si>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</si>
  <si>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</si>
  <si>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</si>
  <si>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</si>
  <si>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</si>
  <si>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</si>
  <si>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</si>
  <si>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</si>
  <si>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</si>
  <si>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</si>
  <si>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</si>
  <si>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</si>
  <si>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</si>
  <si>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</si>
  <si>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</si>
  <si>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</si>
  <si>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</si>
  <si>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</si>
  <si>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</si>
  <si>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</si>
  <si>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</si>
  <si>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</si>
  <si>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</si>
  <si>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</si>
  <si>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</si>
  <si>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</si>
  <si>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</si>
  <si>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</si>
  <si>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</si>
  <si>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</si>
  <si>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</si>
  <si>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</si>
  <si>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</si>
  <si>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</si>
  <si>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</si>
  <si>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</si>
  <si>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</si>
  <si>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</si>
  <si>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</si>
  <si>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</si>
  <si>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</si>
  <si>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</si>
  <si>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</si>
  <si>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</si>
  <si>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</si>
  <si>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</si>
  <si>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</si>
  <si>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</si>
  <si>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</si>
  <si>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</si>
  <si>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</si>
  <si>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</si>
  <si>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</si>
  <si>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</si>
  <si>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</si>
  <si>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</si>
  <si>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</si>
  <si>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</si>
  <si>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</si>
  <si>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</si>
  <si>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</si>
  <si>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</si>
  <si>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</si>
  <si>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</si>
  <si>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</si>
  <si>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</si>
  <si>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</si>
  <si>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</si>
  <si>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</si>
  <si>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</si>
  <si>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</si>
  <si>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</si>
  <si>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</si>
  <si>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</si>
  <si>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</si>
  <si>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</si>
  <si>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</si>
  <si>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</si>
  <si>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</si>
  <si>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</si>
  <si>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</si>
  <si>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</si>
  <si>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</si>
  <si>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</si>
  <si>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</si>
  <si>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</si>
  <si>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</si>
  <si>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</si>
  <si>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</si>
  <si>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</si>
  <si>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</si>
  <si>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</si>
  <si>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</si>
  <si>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</si>
  <si>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</si>
  <si>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</si>
  <si>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</si>
  <si>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</si>
  <si>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</si>
  <si>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</si>
  <si>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</si>
  <si>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</si>
  <si>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</si>
  <si>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</si>
  <si>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</si>
  <si>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</si>
  <si>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</si>
  <si>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</si>
  <si>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</si>
  <si>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</si>
  <si>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</si>
  <si>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</si>
  <si>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</si>
  <si>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</si>
  <si>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</si>
  <si>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</si>
  <si>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</si>
  <si>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</si>
  <si>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</si>
  <si>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</si>
  <si>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</si>
  <si>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</si>
  <si>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</si>
  <si>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</si>
  <si>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</si>
  <si>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</si>
  <si>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</si>
  <si>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</si>
  <si>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</si>
  <si>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</si>
  <si>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</si>
  <si>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</si>
  <si>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</si>
  <si>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</si>
  <si>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</si>
  <si>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</si>
  <si>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</si>
  <si>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</si>
  <si>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</si>
  <si>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</si>
  <si>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</si>
  <si>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</si>
  <si>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</si>
  <si>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</si>
  <si>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</si>
  <si>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</si>
  <si>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</si>
  <si>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</si>
  <si>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</si>
  <si>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</si>
  <si>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</si>
  <si>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</si>
  <si>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</si>
  <si>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</si>
  <si>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</si>
  <si>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</si>
  <si>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</si>
  <si>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</si>
  <si>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</si>
  <si>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</si>
  <si>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</si>
  <si>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</si>
  <si>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</si>
  <si>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</si>
  <si>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</si>
  <si>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</si>
  <si>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</si>
  <si>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</si>
  <si>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</si>
  <si>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</si>
  <si>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</si>
  <si>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</si>
  <si>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</si>
  <si>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</si>
  <si>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</si>
  <si>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</si>
  <si>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</si>
  <si>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</si>
  <si>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</si>
  <si>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</si>
  <si>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</si>
  <si>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</si>
  <si>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</si>
  <si>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</si>
  <si>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</si>
  <si>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</si>
  <si>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</si>
  <si>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</si>
  <si>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</si>
  <si>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</si>
  <si>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</si>
  <si>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</si>
  <si>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</si>
  <si>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</si>
  <si>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</si>
  <si>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</si>
  <si>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</si>
  <si>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</si>
  <si>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</si>
  <si>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</si>
  <si>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</si>
  <si>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</si>
  <si>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</si>
  <si>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</si>
  <si>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</si>
  <si>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</si>
  <si>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</si>
  <si>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</si>
  <si>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</si>
  <si>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</si>
  <si>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</si>
  <si>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</si>
  <si>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</si>
  <si>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</si>
  <si>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</si>
  <si>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</si>
  <si>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</si>
  <si>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</si>
  <si>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</si>
  <si>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</si>
  <si>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</si>
  <si>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</si>
  <si>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</si>
  <si>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</si>
  <si>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</si>
  <si>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</si>
  <si>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</si>
  <si>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</si>
  <si>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</si>
  <si>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</si>
  <si>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</si>
  <si>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</si>
  <si>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</si>
  <si>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</si>
  <si>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</si>
  <si>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</si>
  <si>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</si>
  <si>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</si>
  <si>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</si>
  <si>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</si>
  <si>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</si>
  <si>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</si>
  <si>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</si>
  <si>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</si>
  <si>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</si>
  <si>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</si>
  <si>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</si>
  <si>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</si>
  <si>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</si>
  <si>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</si>
  <si>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</si>
  <si>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</si>
  <si>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</si>
  <si>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</si>
  <si>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</si>
  <si>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</si>
  <si>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</si>
  <si>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</si>
  <si>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</si>
  <si>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</si>
  <si>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</si>
  <si>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</si>
  <si>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</si>
  <si>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</si>
  <si>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</si>
  <si>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</si>
  <si>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</si>
  <si>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</si>
  <si>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</si>
  <si>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</si>
  <si>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</si>
  <si>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</si>
  <si>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</si>
  <si>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</si>
  <si>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</si>
  <si>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</si>
  <si>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</si>
  <si>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</si>
  <si>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</si>
  <si>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</si>
  <si>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</si>
  <si>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</si>
  <si>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</si>
  <si>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</si>
  <si>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</si>
  <si>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</si>
  <si>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</si>
  <si>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</si>
  <si>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</si>
  <si>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</si>
  <si>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</si>
  <si>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</si>
  <si>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</si>
  <si>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</si>
  <si>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</si>
  <si>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</si>
  <si>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</si>
  <si>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</si>
  <si>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</si>
  <si>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</si>
  <si>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</si>
  <si>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</si>
  <si>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</si>
  <si>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</si>
  <si>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</si>
  <si>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</si>
  <si>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</si>
  <si>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</si>
  <si>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</si>
  <si>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</si>
  <si>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</si>
  <si>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</si>
  <si>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</si>
  <si>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</si>
  <si>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</si>
  <si>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</si>
  <si>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</si>
  <si>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</si>
  <si>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</si>
  <si>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</si>
  <si>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</si>
  <si>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</si>
  <si>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</si>
  <si>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</si>
  <si>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</si>
  <si>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</si>
  <si>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</si>
  <si>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</si>
  <si>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</si>
  <si>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</si>
  <si>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</si>
  <si>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</si>
  <si>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</si>
  <si>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</si>
  <si>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</si>
  <si>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</si>
  <si>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</si>
  <si>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</si>
  <si>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</si>
  <si>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</si>
  <si>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</si>
  <si>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</si>
  <si>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</si>
  <si>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</si>
  <si>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</si>
  <si>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</si>
  <si>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</si>
  <si>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</si>
  <si>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</si>
  <si>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</si>
  <si>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</si>
  <si>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</si>
  <si>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</si>
  <si>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</si>
  <si>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</si>
  <si>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</si>
  <si>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</si>
  <si>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</si>
  <si>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</si>
  <si>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</si>
  <si>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</si>
  <si>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</si>
  <si>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</si>
  <si>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</si>
  <si>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</si>
  <si>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</si>
  <si>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</si>
  <si>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</si>
  <si>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</si>
  <si>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</si>
  <si>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</si>
  <si>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</si>
  <si>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</si>
  <si>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</si>
  <si>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</si>
  <si>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</si>
  <si>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</si>
  <si>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</si>
  <si>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</si>
  <si>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</si>
  <si>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</si>
  <si>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</si>
  <si>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</si>
  <si>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</si>
  <si>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</si>
  <si>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</si>
  <si>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</si>
  <si>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</si>
  <si>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</si>
  <si>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</si>
  <si>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</si>
  <si>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</si>
  <si>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</si>
  <si>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</si>
  <si>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</si>
  <si>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</si>
  <si>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</si>
  <si>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</si>
  <si>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</si>
  <si>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</si>
  <si>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</si>
  <si>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</si>
  <si>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</si>
  <si>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</si>
  <si>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</si>
  <si>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</si>
  <si>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</si>
  <si>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</si>
  <si>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</si>
  <si>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</si>
  <si>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</si>
  <si>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</si>
  <si>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</si>
  <si>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</si>
  <si>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</si>
  <si>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</si>
  <si>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</si>
  <si>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</si>
  <si>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</si>
  <si>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</si>
  <si>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</si>
  <si>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</si>
  <si>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</si>
  <si>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</si>
  <si>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</si>
  <si>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</si>
  <si>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</si>
  <si>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</si>
  <si>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</si>
  <si>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</si>
  <si>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</si>
  <si>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</si>
  <si>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</si>
  <si>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</si>
  <si>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</si>
  <si>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</si>
  <si>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</si>
  <si>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</si>
  <si>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</si>
  <si>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</si>
  <si>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</si>
  <si>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</si>
  <si>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</si>
  <si>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</si>
  <si>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</si>
  <si>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</si>
  <si>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</si>
  <si>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</si>
  <si>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</si>
  <si>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</si>
  <si>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</si>
  <si>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</si>
  <si>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</si>
  <si>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</si>
  <si>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</si>
  <si>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</si>
  <si>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</si>
  <si>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</si>
  <si>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</si>
  <si>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</si>
  <si>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</si>
  <si>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</si>
  <si>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</si>
  <si>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</si>
  <si>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</si>
  <si>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</si>
  <si>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</si>
  <si>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</si>
  <si>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</si>
  <si>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</si>
  <si>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</si>
  <si>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</si>
  <si>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</si>
  <si>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</si>
  <si>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</si>
  <si>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</si>
  <si>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</si>
  <si>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</si>
  <si>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</si>
  <si>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</si>
  <si>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</si>
  <si>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</si>
  <si>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</si>
  <si>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</si>
  <si>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</si>
  <si>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</si>
  <si>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</si>
  <si>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</si>
  <si>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</si>
  <si>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</si>
  <si>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</si>
  <si>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</si>
  <si>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</si>
  <si>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</si>
  <si>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</si>
  <si>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</si>
  <si>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</si>
  <si>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</si>
  <si>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</si>
  <si>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</si>
  <si>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</si>
  <si>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</si>
  <si>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</si>
  <si>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</si>
  <si>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</si>
  <si>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</si>
  <si>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</si>
  <si>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</si>
  <si>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</si>
  <si>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</si>
  <si>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</si>
  <si>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</si>
  <si>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</si>
  <si>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</si>
  <si>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</si>
  <si>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</si>
  <si>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</si>
  <si>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</si>
  <si>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</si>
  <si>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</si>
  <si>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</si>
  <si>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</si>
  <si>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</si>
  <si>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</si>
  <si>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</si>
  <si>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</si>
  <si>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</si>
  <si>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</si>
  <si>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</si>
  <si>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</si>
  <si>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</si>
  <si>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</si>
  <si>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</si>
  <si>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</si>
  <si>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</si>
  <si>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</si>
  <si>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</si>
  <si>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</si>
  <si>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</si>
  <si>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</si>
  <si>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</si>
  <si>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</si>
  <si>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</si>
  <si>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</si>
  <si>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</si>
  <si>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</si>
  <si>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</si>
  <si>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</si>
  <si>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</si>
  <si>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</si>
  <si>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</si>
  <si>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</si>
  <si>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</si>
  <si>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</si>
  <si>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</si>
  <si>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</si>
  <si>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</si>
  <si>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</si>
  <si>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</si>
  <si>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</si>
  <si>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</si>
  <si>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</si>
  <si>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</si>
  <si>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</si>
  <si>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</si>
  <si>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</si>
  <si>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</si>
  <si>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</si>
  <si>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</si>
  <si>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</si>
  <si>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</si>
  <si>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</si>
  <si>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</si>
  <si>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</si>
  <si>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</si>
  <si>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</si>
  <si>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</si>
  <si>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</si>
  <si>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</si>
  <si>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</si>
  <si>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</si>
  <si>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</si>
  <si>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</si>
  <si>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</si>
  <si>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</si>
  <si>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</si>
  <si>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</si>
  <si>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</si>
  <si>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</si>
  <si>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</si>
  <si>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</si>
  <si>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</si>
  <si>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</si>
  <si>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</si>
  <si>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</si>
  <si>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</si>
  <si>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</si>
  <si>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</si>
  <si>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</si>
  <si>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</si>
  <si>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</si>
  <si>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</si>
  <si>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</si>
  <si>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</si>
  <si>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</si>
  <si>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</si>
  <si>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</si>
  <si>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</si>
  <si>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</si>
  <si>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</si>
  <si>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</si>
  <si>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</si>
  <si>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</si>
  <si>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</si>
  <si>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</si>
  <si>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</si>
  <si>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</si>
  <si>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</si>
  <si>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</si>
  <si>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</si>
  <si>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</si>
  <si>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</si>
  <si>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</si>
  <si>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</si>
  <si>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</si>
  <si>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</si>
  <si>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</si>
  <si>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</si>
  <si>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</si>
  <si>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</si>
  <si>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</si>
  <si>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</si>
  <si>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</si>
  <si>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</si>
  <si>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</si>
  <si>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</si>
  <si>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</si>
  <si>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</si>
  <si>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</si>
  <si>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</si>
  <si>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</si>
  <si>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</si>
  <si>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</si>
  <si>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</si>
  <si>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</si>
  <si>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</si>
  <si>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</si>
  <si>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</si>
  <si>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</si>
  <si>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</si>
  <si>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</si>
  <si>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</si>
  <si>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</si>
  <si>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</si>
  <si>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</si>
  <si>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</si>
  <si>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</si>
  <si>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</si>
  <si>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</si>
  <si>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</si>
  <si>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</si>
  <si>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</si>
  <si>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</si>
  <si>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</si>
  <si>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</si>
  <si>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</si>
  <si>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</si>
  <si>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</si>
  <si>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</si>
  <si>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</si>
  <si>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</si>
  <si>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</si>
  <si>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</si>
  <si>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</si>
  <si>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</si>
  <si>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</si>
  <si>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</si>
  <si>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</si>
  <si>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</si>
  <si>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</si>
  <si>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</si>
  <si>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</si>
  <si>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</si>
  <si>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</si>
  <si>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</si>
  <si>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</si>
  <si>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</si>
  <si>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</si>
  <si>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</si>
  <si>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</si>
  <si>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</si>
  <si>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</si>
  <si>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</si>
  <si>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</si>
  <si>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</si>
  <si>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</si>
  <si>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</si>
  <si>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</si>
  <si>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</si>
  <si>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</si>
  <si>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</si>
  <si>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</si>
  <si>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</si>
  <si>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</si>
  <si>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</si>
  <si>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</si>
  <si>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</si>
  <si>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</si>
  <si>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</si>
  <si>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</si>
  <si>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</si>
  <si>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</si>
  <si>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</si>
  <si>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</si>
  <si>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</si>
  <si>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</si>
  <si>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</si>
  <si>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</si>
  <si>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</si>
  <si>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</si>
  <si>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</si>
  <si>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</si>
  <si>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</si>
  <si>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</si>
  <si>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</si>
  <si>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</si>
  <si>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</si>
  <si>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</si>
  <si>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</si>
  <si>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</si>
  <si>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</si>
  <si>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</si>
  <si>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</si>
  <si>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</si>
  <si>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</si>
  <si>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</si>
  <si>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</si>
  <si>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</si>
  <si>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</si>
  <si>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</si>
  <si>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</si>
  <si>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</si>
  <si>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</si>
  <si>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</si>
  <si>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</si>
  <si>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</si>
  <si>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</si>
  <si>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</si>
  <si>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</si>
  <si>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</si>
  <si>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</si>
  <si>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</si>
  <si>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</si>
  <si>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</si>
  <si>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</si>
  <si>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</si>
  <si>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</si>
  <si>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</si>
  <si>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</si>
  <si>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</si>
  <si>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</si>
  <si>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</si>
  <si>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</si>
  <si>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</si>
  <si>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</si>
  <si>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</si>
  <si>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</si>
  <si>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</si>
  <si>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</si>
  <si>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</si>
  <si>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</si>
  <si>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</si>
  <si>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</si>
  <si>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</si>
  <si>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</si>
  <si>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</si>
  <si>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</si>
  <si>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</si>
  <si>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</si>
  <si>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</si>
  <si>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</si>
  <si>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</si>
  <si>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</si>
  <si>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</si>
  <si>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</si>
  <si>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</si>
  <si>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</si>
  <si>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</si>
  <si>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</si>
  <si>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</si>
  <si>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</si>
  <si>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</si>
  <si>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</si>
  <si>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</si>
  <si>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</si>
  <si>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</si>
  <si>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</si>
  <si>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</si>
  <si>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</si>
  <si>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</si>
  <si>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</si>
  <si>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</si>
  <si>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</si>
  <si>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</si>
  <si>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</si>
  <si>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</si>
  <si>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</si>
  <si>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</si>
  <si>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</si>
  <si>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</si>
  <si>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</si>
  <si>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</si>
  <si>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</si>
  <si>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</si>
  <si>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</si>
  <si>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</si>
  <si>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</si>
  <si>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</si>
  <si>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</si>
  <si>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</si>
  <si>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</si>
  <si>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</si>
  <si>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</si>
  <si>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</si>
  <si>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</si>
  <si>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</si>
  <si>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</si>
  <si>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</si>
  <si>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</si>
  <si>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</si>
  <si>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</si>
  <si>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</si>
  <si>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</si>
  <si>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</si>
  <si>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</si>
  <si>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</si>
  <si>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</si>
  <si>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</si>
  <si>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</si>
  <si>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</si>
  <si>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</si>
  <si>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</si>
  <si>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</si>
  <si>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</si>
  <si>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</si>
  <si>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</si>
  <si>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</si>
  <si>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</si>
  <si>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</si>
  <si>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</si>
  <si>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</si>
  <si>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</si>
  <si>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</si>
  <si>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</si>
  <si>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</si>
  <si>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</si>
  <si>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</si>
  <si>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</si>
  <si>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</si>
  <si>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</si>
  <si>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</si>
  <si>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</si>
  <si>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</si>
  <si>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</si>
  <si>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</si>
  <si>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</si>
  <si>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</si>
  <si>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</si>
  <si>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</si>
  <si>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</si>
  <si>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</si>
  <si>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</si>
  <si>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</si>
  <si>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</si>
  <si>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</si>
  <si>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</si>
  <si>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</si>
  <si>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</si>
  <si>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</si>
  <si>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</si>
  <si>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</si>
  <si>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</si>
  <si>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</si>
  <si>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</si>
  <si>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</si>
  <si>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</si>
  <si>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</si>
  <si>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</si>
  <si>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</si>
  <si>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</si>
  <si>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</si>
  <si>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</si>
  <si>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</si>
  <si>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</si>
  <si>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</si>
  <si>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</si>
  <si>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</si>
  <si>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</si>
  <si>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</si>
  <si>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</si>
  <si>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</si>
  <si>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</si>
  <si>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</si>
  <si>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</si>
  <si>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</si>
  <si>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</si>
  <si>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</si>
  <si>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</si>
  <si>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</si>
  <si>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</si>
  <si>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</si>
  <si>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</si>
  <si>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</si>
  <si>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</si>
  <si>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</si>
  <si>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</si>
  <si>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</si>
  <si>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</si>
  <si>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</si>
  <si>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</si>
  <si>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</si>
  <si>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</si>
  <si>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</si>
  <si>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</si>
  <si>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</si>
  <si>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</si>
  <si>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</si>
  <si>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</si>
  <si>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</si>
  <si>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</si>
  <si>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</si>
  <si>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</si>
  <si>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</si>
  <si>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</si>
  <si>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</si>
  <si>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</si>
  <si>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</si>
  <si>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</si>
  <si>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</si>
  <si>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</si>
  <si>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</si>
  <si>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</si>
  <si>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</si>
  <si>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</si>
  <si>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</si>
  <si>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</si>
  <si>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</si>
  <si>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</si>
  <si>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</si>
  <si>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</si>
  <si>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</si>
  <si>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</si>
  <si>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</si>
  <si>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</si>
  <si>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</si>
  <si>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</si>
  <si>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</si>
  <si>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</si>
  <si>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</si>
  <si>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</si>
  <si>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</si>
  <si>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</si>
  <si>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</si>
  <si>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</si>
  <si>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</si>
  <si>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</si>
  <si>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</si>
  <si>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</si>
  <si>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</si>
  <si>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</si>
  <si>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</si>
  <si>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</si>
  <si>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</si>
  <si>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</si>
  <si>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</si>
  <si>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</si>
  <si>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</si>
  <si>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</si>
  <si>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</si>
  <si>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</si>
  <si>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</si>
  <si>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</si>
  <si>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</si>
  <si>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</si>
  <si>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</si>
  <si>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</si>
  <si>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</si>
  <si>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</si>
  <si>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</si>
  <si>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</si>
  <si>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</si>
  <si>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</si>
  <si>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</si>
  <si>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</si>
  <si>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</si>
  <si>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</si>
  <si>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</si>
  <si>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</si>
  <si>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</si>
  <si>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</si>
  <si>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</si>
  <si>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</si>
  <si>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</si>
  <si>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</si>
  <si>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</si>
  <si>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</si>
  <si>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</si>
  <si>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</si>
  <si>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</si>
  <si>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</si>
  <si>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</si>
  <si>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</si>
  <si>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</si>
  <si>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</si>
  <si>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</si>
  <si>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</si>
  <si>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</si>
  <si>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</si>
  <si>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</si>
  <si>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</si>
  <si>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</si>
  <si>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</si>
  <si>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</si>
  <si>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</si>
  <si>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</si>
  <si>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</si>
  <si>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</si>
  <si>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</si>
  <si>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</si>
  <si>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</si>
  <si>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</si>
  <si>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</si>
  <si>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</si>
  <si>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</si>
  <si>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</si>
  <si>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</si>
  <si>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</si>
  <si>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</si>
  <si>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</si>
  <si>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</si>
  <si>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</si>
  <si>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</si>
  <si>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</si>
  <si>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</si>
  <si>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</si>
  <si>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</si>
  <si>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</si>
  <si>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</si>
  <si>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</si>
  <si>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</si>
  <si>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</si>
  <si>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</si>
  <si>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</si>
  <si>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</si>
  <si>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</si>
  <si>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</si>
  <si>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</si>
  <si>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</si>
  <si>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</si>
  <si>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</si>
  <si>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</si>
  <si>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</si>
  <si>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</si>
  <si>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</si>
  <si>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</si>
  <si>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</si>
  <si>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</si>
  <si>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</si>
  <si>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</si>
  <si>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</si>
  <si>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</si>
  <si>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</si>
  <si>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</si>
  <si>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</si>
  <si>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</si>
  <si>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</si>
  <si>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</si>
  <si>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</si>
  <si>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</si>
  <si>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</si>
  <si>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</si>
  <si>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</si>
  <si>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</si>
  <si>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</si>
  <si>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</si>
  <si>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</si>
  <si>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</si>
  <si>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</si>
  <si>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</si>
  <si>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</si>
  <si>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</si>
  <si>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</si>
  <si>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</si>
  <si>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</si>
  <si>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</si>
  <si>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</si>
  <si>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</si>
  <si>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</si>
  <si>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</si>
  <si>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</si>
  <si>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</si>
  <si>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</si>
  <si>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</si>
  <si>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</si>
  <si>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</si>
  <si>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</si>
  <si>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</si>
  <si>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</si>
  <si>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</si>
  <si>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</si>
  <si>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</si>
  <si>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</si>
  <si>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</si>
  <si>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</si>
  <si>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</si>
  <si>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</si>
  <si>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</si>
  <si>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</si>
  <si>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</si>
  <si>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</si>
  <si>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</si>
  <si>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</si>
  <si>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</si>
  <si>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</si>
  <si>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</si>
  <si>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</si>
  <si>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</si>
  <si>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</si>
  <si>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</si>
  <si>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</si>
  <si>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</si>
  <si>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</si>
  <si>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</si>
  <si>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</si>
  <si>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</si>
  <si>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</si>
  <si>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</si>
  <si>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</si>
  <si>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</si>
  <si>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</si>
  <si>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</si>
  <si>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</si>
  <si>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</si>
  <si>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</si>
  <si>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</si>
  <si>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</si>
  <si>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</si>
  <si>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</si>
  <si>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</si>
  <si>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</si>
  <si>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</si>
  <si>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</si>
  <si>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</si>
  <si>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</si>
  <si>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</si>
  <si>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</si>
  <si>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</si>
  <si>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</si>
  <si>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</si>
  <si>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</si>
  <si>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</si>
  <si>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</si>
  <si>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</si>
  <si>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</si>
  <si>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</si>
  <si>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</si>
  <si>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</si>
  <si>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</si>
  <si>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</si>
  <si>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</si>
  <si>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</si>
  <si>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</si>
  <si>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</si>
  <si>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</si>
  <si>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</si>
  <si>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</si>
  <si>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</si>
  <si>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</si>
  <si>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</si>
  <si>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</si>
  <si>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</si>
  <si>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</si>
  <si>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</si>
  <si>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</si>
  <si>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</si>
  <si>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</si>
  <si>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</si>
  <si>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</si>
  <si>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</si>
  <si>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</si>
  <si>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</si>
  <si>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</si>
  <si>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</si>
  <si>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</si>
  <si>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</si>
  <si>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</si>
  <si>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</si>
  <si>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</si>
  <si>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</si>
  <si>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</si>
  <si>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</si>
  <si>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</si>
  <si>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</si>
  <si>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</si>
  <si>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</si>
  <si>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</si>
  <si>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</si>
  <si>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</si>
  <si>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</si>
  <si>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</si>
  <si>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</si>
  <si>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</si>
  <si>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</si>
  <si>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</si>
  <si>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</si>
  <si>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</si>
  <si>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</si>
  <si>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</si>
  <si>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</si>
  <si>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</si>
  <si>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</si>
  <si>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</si>
  <si>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</si>
  <si>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</si>
  <si>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</si>
  <si>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</si>
  <si>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</si>
  <si>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</si>
  <si>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</si>
  <si>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</si>
  <si>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</si>
  <si>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</si>
  <si>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</si>
  <si>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</si>
  <si>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</si>
  <si>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</si>
  <si>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</si>
  <si>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</si>
  <si>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</si>
  <si>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</si>
  <si>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</si>
  <si>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</si>
  <si>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</si>
  <si>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</si>
  <si>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</si>
  <si>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</si>
  <si>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</si>
  <si>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</si>
  <si>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</si>
  <si>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</si>
  <si>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</si>
  <si>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</si>
  <si>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</si>
  <si>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</si>
  <si>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</si>
  <si>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</si>
  <si>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</si>
  <si>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</si>
  <si>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</si>
  <si>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</si>
  <si>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</si>
  <si>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</si>
  <si>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</si>
  <si>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</si>
  <si>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</si>
  <si>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</si>
  <si>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</si>
  <si>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</si>
  <si>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</si>
  <si>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</si>
  <si>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</si>
  <si>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</si>
  <si>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</si>
  <si>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</si>
  <si>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</si>
  <si>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</si>
  <si>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</si>
  <si>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</si>
  <si>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</si>
  <si>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</si>
  <si>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</si>
  <si>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</si>
  <si>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</si>
  <si>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</si>
  <si>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</si>
  <si>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</si>
  <si>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</si>
  <si>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</si>
  <si>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</si>
  <si>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</si>
  <si>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</si>
  <si>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</si>
  <si>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</si>
  <si>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</si>
  <si>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</si>
  <si>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</si>
  <si>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</si>
  <si>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</si>
  <si>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</si>
  <si>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</si>
  <si>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</si>
  <si>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</si>
  <si>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</si>
  <si>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</si>
  <si>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</si>
  <si>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</si>
  <si>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</si>
  <si>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</si>
  <si>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</si>
  <si>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</si>
  <si>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</si>
  <si>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</si>
  <si>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</si>
  <si>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</si>
  <si>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</si>
  <si>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</si>
  <si>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</si>
  <si>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</si>
  <si>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</si>
  <si>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</si>
  <si>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</si>
  <si>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</si>
  <si>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</si>
  <si>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</si>
  <si>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</si>
  <si>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</si>
  <si>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</si>
  <si>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</si>
  <si>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</si>
  <si>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</si>
  <si>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</si>
  <si>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</si>
  <si>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</si>
  <si>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</si>
  <si>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</si>
  <si>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</si>
  <si>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</si>
  <si>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</si>
  <si>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</si>
  <si>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</si>
  <si>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</si>
  <si>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</si>
  <si>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</si>
  <si>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</si>
  <si>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</si>
  <si>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</si>
  <si>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</si>
  <si>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</si>
  <si>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</si>
  <si>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</si>
  <si>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</si>
  <si>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</si>
  <si>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</si>
  <si>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</si>
  <si>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</si>
  <si>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</si>
  <si>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</si>
  <si>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</si>
  <si>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</si>
  <si>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</si>
  <si>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</si>
  <si>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</si>
  <si>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</si>
  <si>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</si>
  <si>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</si>
  <si>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</si>
  <si>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</si>
  <si>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</si>
  <si>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</si>
  <si>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</si>
  <si>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</si>
  <si>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</si>
  <si>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</si>
  <si>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</si>
  <si>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</si>
  <si>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</si>
  <si>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</si>
  <si>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</si>
  <si>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</si>
  <si>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</si>
  <si>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</si>
  <si>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</si>
  <si>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</si>
  <si>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</si>
  <si>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</si>
  <si>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</si>
  <si>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</si>
  <si>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</si>
  <si>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</si>
  <si>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</si>
  <si>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</si>
  <si>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</si>
  <si>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</si>
  <si>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</si>
  <si>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</si>
  <si>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</si>
  <si>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</si>
  <si>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</si>
  <si>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</si>
  <si>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</si>
  <si>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</si>
  <si>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</si>
  <si>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</si>
  <si>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</si>
  <si>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</si>
  <si>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</si>
  <si>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</si>
  <si>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</si>
  <si>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</si>
  <si>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</si>
  <si>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</si>
  <si>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</si>
  <si>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</si>
  <si>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</si>
  <si>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</si>
  <si>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</si>
  <si>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</si>
  <si>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</si>
  <si>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</si>
  <si>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</si>
  <si>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</si>
  <si>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</si>
  <si>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</si>
  <si>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</si>
  <si>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</si>
  <si>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</si>
  <si>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</si>
  <si>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</si>
  <si>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</si>
  <si>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</si>
  <si>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</si>
  <si>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</si>
  <si>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</si>
  <si>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</si>
  <si>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</si>
  <si>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</si>
  <si>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</si>
  <si>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</si>
  <si>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</si>
  <si>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</si>
  <si>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</si>
  <si>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</si>
  <si>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</si>
  <si>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</si>
  <si>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</si>
  <si>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</si>
  <si>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</si>
  <si>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</si>
  <si>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</si>
  <si>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</si>
  <si>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</si>
  <si>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</si>
  <si>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</si>
  <si>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</si>
  <si>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</si>
  <si>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</si>
  <si>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</si>
  <si>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</si>
  <si>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</si>
  <si>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</si>
  <si>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</si>
  <si>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</si>
  <si>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</si>
  <si>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</si>
  <si>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</si>
  <si>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</si>
  <si>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</si>
  <si>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</si>
  <si>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</si>
  <si>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</si>
  <si>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</si>
  <si>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</si>
  <si>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</si>
  <si>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</si>
  <si>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</si>
  <si>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</si>
  <si>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</si>
  <si>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</si>
  <si>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</si>
  <si>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</si>
  <si>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</si>
  <si>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</si>
  <si>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</si>
  <si>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</si>
  <si>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</si>
  <si>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</si>
  <si>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</si>
  <si>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</si>
  <si>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</si>
  <si>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</si>
  <si>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</si>
  <si>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</si>
  <si>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</si>
  <si>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</si>
  <si>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</si>
  <si>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</si>
  <si>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</si>
  <si>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</si>
  <si>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</si>
  <si>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</si>
  <si>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</si>
  <si>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</si>
  <si>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</si>
  <si>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</si>
  <si>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</si>
  <si>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</si>
  <si>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</si>
  <si>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</si>
  <si>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</si>
  <si>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</si>
  <si>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</si>
  <si>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</si>
  <si>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</si>
  <si>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</si>
  <si>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</si>
  <si>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</si>
  <si>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</si>
  <si>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</si>
  <si>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</si>
  <si>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</si>
  <si>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</si>
  <si>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</si>
  <si>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</si>
  <si>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</si>
  <si>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</si>
  <si>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</si>
  <si>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</si>
  <si>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</si>
  <si>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</si>
  <si>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</si>
  <si>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</si>
  <si>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</si>
  <si>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</si>
  <si>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</si>
  <si>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</si>
  <si>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</si>
  <si>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</si>
  <si>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</si>
  <si>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</si>
  <si>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</si>
  <si>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</si>
  <si>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</si>
  <si>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</si>
  <si>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</si>
  <si>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</si>
  <si>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</si>
  <si>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</si>
  <si>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</si>
  <si>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</si>
  <si>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</si>
  <si>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</si>
  <si>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</si>
  <si>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</si>
  <si>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</si>
  <si>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</si>
  <si>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</si>
  <si>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</si>
  <si>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</si>
  <si>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</si>
  <si>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</si>
  <si>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</si>
  <si>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</si>
  <si>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</si>
  <si>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</si>
  <si>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</si>
  <si>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</si>
  <si>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</si>
  <si>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</si>
  <si>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</si>
  <si>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</si>
  <si>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</si>
  <si>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</si>
  <si>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</si>
  <si>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</si>
  <si>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</si>
  <si>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</si>
  <si>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</si>
  <si>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</si>
  <si>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</si>
  <si>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</si>
  <si>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</si>
  <si>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</si>
  <si>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</si>
  <si>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</si>
  <si>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</si>
  <si>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</si>
  <si>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</si>
  <si>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</si>
  <si>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</si>
  <si>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</si>
  <si>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</si>
  <si>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</si>
  <si>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</si>
  <si>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</si>
  <si>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</si>
  <si>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</si>
  <si>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</si>
  <si>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</si>
  <si>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</si>
  <si>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</si>
  <si>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</si>
  <si>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</si>
  <si>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</si>
  <si>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</si>
  <si>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</si>
  <si>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</si>
  <si>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</si>
  <si>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</si>
  <si>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</si>
  <si>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</si>
  <si>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</si>
  <si>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</si>
  <si>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</si>
  <si>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</si>
  <si>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</si>
  <si>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</si>
  <si>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</si>
  <si>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</si>
  <si>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</si>
  <si>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</si>
  <si>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</si>
  <si>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</si>
  <si>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</si>
  <si>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</si>
  <si>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</si>
  <si>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</si>
  <si>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</si>
  <si>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</si>
  <si>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</si>
  <si>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</si>
  <si>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</si>
  <si>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</si>
  <si>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</si>
  <si>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</si>
  <si>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</si>
  <si>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</si>
  <si>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</si>
  <si>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</si>
  <si>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</si>
  <si>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</si>
  <si>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</si>
  <si>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</si>
  <si>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</si>
  <si>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</si>
  <si>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</si>
  <si>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</si>
  <si>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</si>
  <si>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</si>
  <si>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</si>
  <si>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</si>
  <si>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</si>
  <si>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</si>
  <si>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</si>
  <si>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</si>
  <si>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</si>
  <si>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</si>
  <si>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</si>
  <si>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</si>
  <si>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</si>
  <si>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</si>
  <si>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</si>
  <si>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</si>
  <si>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</si>
  <si>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</si>
  <si>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</si>
  <si>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</si>
  <si>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</si>
  <si>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</si>
  <si>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</si>
  <si>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</si>
  <si>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</si>
  <si>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</si>
  <si>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</si>
  <si>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</si>
  <si>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</si>
  <si>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</si>
  <si>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</si>
  <si>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</si>
  <si>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</si>
  <si>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</si>
  <si>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</si>
  <si>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</si>
  <si>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</si>
  <si>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</si>
  <si>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</si>
  <si>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</si>
  <si>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</si>
  <si>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</si>
  <si>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</si>
  <si>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</si>
  <si>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</si>
  <si>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</si>
  <si>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</si>
  <si>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</si>
  <si>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</si>
  <si>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</si>
  <si>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</si>
  <si>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</si>
  <si>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</si>
  <si>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</si>
  <si>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</si>
  <si>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</si>
  <si>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</si>
  <si>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</si>
  <si>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</si>
  <si>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</si>
  <si>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</si>
  <si>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</si>
  <si>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</si>
  <si>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</si>
  <si>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</si>
  <si>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</si>
  <si>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</si>
  <si>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</si>
  <si>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</si>
  <si>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</si>
  <si>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</si>
  <si>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</si>
  <si>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</si>
  <si>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</si>
  <si>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</si>
  <si>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</si>
  <si>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</si>
  <si>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</si>
  <si>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</si>
  <si>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</si>
  <si>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</si>
  <si>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</si>
  <si>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</si>
  <si>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</si>
  <si>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</si>
  <si>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</si>
  <si>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</si>
  <si>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</si>
  <si>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</si>
  <si>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</si>
  <si>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</si>
  <si>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</si>
  <si>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</si>
  <si>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</si>
  <si>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</si>
  <si>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</si>
  <si>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</si>
  <si>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</si>
  <si>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</si>
  <si>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</si>
  <si>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</si>
  <si>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</si>
  <si>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</si>
  <si>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</si>
  <si>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</si>
  <si>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</si>
  <si>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</si>
  <si>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</si>
  <si>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</si>
  <si>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</si>
  <si>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</si>
  <si>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</si>
  <si>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</si>
  <si>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</si>
  <si>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</si>
  <si>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</si>
  <si>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</si>
  <si>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</si>
  <si>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</si>
  <si>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</si>
  <si>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</si>
  <si>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</si>
  <si>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</si>
  <si>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</si>
  <si>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</si>
  <si>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</si>
  <si>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</si>
  <si>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</si>
  <si>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</si>
  <si>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</si>
  <si>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</si>
  <si>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</si>
  <si>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</si>
  <si>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</si>
  <si>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</si>
  <si>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</si>
  <si>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</si>
  <si>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</si>
  <si>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</si>
  <si>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</si>
  <si>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</si>
  <si>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</si>
  <si>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</si>
  <si>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</si>
  <si>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</si>
  <si>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</si>
  <si>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</si>
  <si>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</si>
  <si>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</si>
  <si>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</si>
  <si>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</si>
  <si>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</si>
  <si>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</si>
  <si>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</si>
  <si>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</si>
  <si>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</si>
  <si>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</si>
  <si>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</si>
  <si>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</si>
  <si>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</si>
  <si>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</si>
  <si>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</si>
  <si>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</si>
  <si>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</si>
  <si>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</si>
  <si>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</si>
  <si>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</si>
  <si>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</si>
  <si>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</si>
  <si>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</si>
  <si>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</si>
  <si>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</si>
  <si>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</si>
  <si>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</si>
  <si>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</si>
  <si>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</si>
  <si>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</si>
  <si>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</si>
  <si>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</si>
  <si>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</si>
  <si>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</si>
  <si>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</si>
  <si>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</si>
  <si>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</si>
  <si>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</si>
  <si>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</si>
  <si>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</si>
  <si>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</si>
  <si>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</si>
  <si>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</si>
  <si>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</si>
  <si>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</si>
  <si>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</si>
  <si>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</si>
  <si>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</si>
  <si>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</si>
  <si>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</si>
  <si>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</si>
  <si>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</si>
  <si>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</si>
  <si>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</si>
  <si>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</si>
  <si>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</si>
  <si>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</si>
  <si>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</si>
  <si>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</si>
  <si>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</si>
  <si>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</si>
  <si>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</si>
  <si>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</si>
  <si>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</si>
  <si>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</si>
  <si>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</si>
  <si>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</si>
  <si>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</si>
  <si>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</si>
  <si>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</si>
  <si>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</si>
  <si>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</si>
  <si>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</si>
  <si>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</si>
  <si>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</si>
  <si>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</si>
  <si>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</si>
  <si>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</si>
  <si>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</si>
  <si>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</si>
  <si>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</si>
  <si>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</si>
  <si>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</si>
  <si>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</si>
  <si>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</si>
  <si>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</si>
  <si>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</si>
  <si>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</si>
  <si>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</si>
  <si>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</si>
  <si>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</si>
  <si>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</si>
  <si>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</si>
  <si>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</si>
  <si>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</si>
  <si>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</si>
  <si>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</si>
  <si>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</si>
  <si>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</si>
  <si>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</si>
  <si>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</si>
  <si>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</si>
  <si>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</si>
  <si>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</si>
  <si>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</si>
  <si>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</si>
  <si>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</si>
  <si>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</si>
  <si>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</si>
  <si>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</si>
  <si>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</si>
  <si>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</si>
  <si>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</si>
  <si>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</si>
  <si>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</si>
  <si>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</si>
  <si>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</si>
  <si>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</si>
  <si>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</si>
  <si>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</si>
  <si>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</si>
  <si>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</si>
  <si>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</si>
  <si>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</si>
  <si>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</si>
  <si>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</si>
  <si>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</si>
  <si>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</si>
  <si>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</si>
  <si>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</si>
  <si>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</si>
  <si>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</si>
  <si>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</si>
  <si>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</si>
  <si>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</si>
  <si>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</si>
  <si>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</si>
  <si>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</si>
  <si>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</si>
  <si>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</si>
  <si>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</si>
  <si>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</si>
  <si>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</si>
  <si>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</si>
  <si>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</si>
  <si>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</si>
  <si>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</si>
  <si>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</si>
  <si>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</si>
  <si>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</si>
  <si>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</si>
  <si>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</si>
  <si>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</si>
  <si>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</si>
  <si>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</si>
  <si>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</si>
  <si>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</si>
  <si>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</si>
  <si>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</si>
  <si>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</si>
  <si>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</si>
  <si>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</si>
  <si>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</si>
  <si>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</si>
  <si>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</si>
  <si>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</si>
  <si>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</si>
  <si>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</si>
  <si>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</si>
  <si>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</si>
  <si>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</si>
  <si>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</si>
  <si>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</si>
  <si>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</si>
  <si>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</si>
  <si>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</si>
  <si>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</si>
  <si>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</si>
  <si>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</si>
  <si>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</si>
  <si>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</si>
  <si>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</si>
  <si>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</si>
  <si>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</si>
  <si>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</si>
  <si>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</si>
  <si>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</si>
  <si>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</si>
  <si>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</si>
  <si>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</si>
  <si>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</si>
  <si>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</si>
  <si>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</si>
  <si>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</si>
  <si>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</si>
  <si>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</si>
  <si>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</si>
  <si>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</si>
  <si>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</si>
  <si>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</si>
  <si>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</si>
  <si>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</si>
  <si>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</si>
  <si>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</si>
  <si>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</si>
  <si>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</si>
  <si>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</si>
  <si>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</si>
  <si>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</si>
  <si>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</si>
  <si>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</si>
  <si>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</si>
  <si>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</si>
  <si>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</si>
  <si>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</si>
  <si>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</si>
  <si>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</si>
  <si>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</si>
  <si>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</si>
  <si>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</si>
  <si>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</si>
  <si>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</si>
  <si>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</si>
  <si>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</si>
  <si>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</si>
  <si>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</si>
  <si>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</si>
  <si>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</si>
  <si>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</si>
  <si>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</si>
  <si>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</si>
  <si>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</si>
  <si>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</si>
  <si>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</si>
  <si>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</si>
  <si>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</si>
  <si>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</si>
  <si>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</si>
  <si>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</si>
  <si>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</si>
  <si>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</si>
  <si>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</si>
  <si>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</si>
  <si>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</si>
  <si>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</si>
  <si>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</si>
  <si>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</si>
  <si>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</si>
  <si>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</si>
  <si>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</si>
  <si>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</si>
  <si>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</si>
  <si>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</si>
  <si>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</si>
  <si>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</si>
  <si>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</si>
  <si>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</si>
  <si>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</si>
  <si>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</si>
  <si>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</si>
  <si>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</si>
  <si>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</si>
  <si>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</si>
  <si>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</si>
  <si>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</si>
  <si>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</si>
  <si>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</si>
  <si>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</si>
  <si>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</si>
  <si>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</si>
  <si>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</si>
  <si>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</si>
  <si>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</si>
  <si>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</si>
  <si>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</si>
  <si>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</si>
  <si>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</si>
  <si>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</si>
  <si>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</si>
  <si>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</si>
  <si>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</si>
  <si>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</si>
  <si>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</si>
  <si>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</si>
  <si>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</si>
  <si>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</si>
  <si>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</si>
  <si>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</si>
  <si>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</si>
  <si>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</si>
  <si>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</si>
  <si>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</si>
  <si>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</si>
  <si>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</si>
  <si>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</si>
  <si>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</si>
  <si>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</si>
  <si>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</si>
  <si>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</si>
  <si>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</si>
  <si>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</si>
  <si>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</si>
  <si>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</si>
  <si>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</si>
  <si>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</si>
  <si>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</si>
  <si>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</si>
  <si>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</si>
  <si>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</si>
  <si>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</si>
  <si>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</si>
  <si>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</si>
  <si>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</si>
  <si>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</si>
  <si>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</si>
  <si>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</si>
  <si>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</si>
  <si>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</si>
  <si>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</si>
  <si>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</si>
  <si>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</si>
  <si>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</si>
  <si>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</si>
  <si>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</si>
  <si>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</si>
  <si>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</si>
  <si>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</si>
  <si>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</si>
  <si>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</si>
  <si>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</si>
  <si>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</si>
  <si>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</si>
  <si>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</si>
  <si>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</si>
  <si>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</si>
  <si>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</si>
  <si>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</si>
  <si>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</si>
  <si>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</si>
  <si>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</si>
  <si>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</si>
  <si>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</si>
  <si>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</si>
  <si>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</si>
  <si>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</si>
  <si>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</si>
  <si>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</si>
  <si>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</si>
  <si>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</si>
  <si>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</si>
  <si>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</si>
  <si>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</si>
  <si>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</si>
  <si>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</si>
  <si>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</si>
  <si>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</si>
  <si>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</si>
  <si>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</si>
  <si>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</si>
  <si>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</si>
  <si>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</si>
  <si>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</si>
  <si>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</si>
  <si>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</si>
  <si>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</si>
  <si>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</si>
  <si>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</si>
  <si>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</si>
  <si>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</si>
  <si>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</si>
  <si>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</si>
  <si>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</si>
  <si>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</si>
  <si>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</si>
  <si>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</si>
  <si>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</si>
  <si>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</si>
  <si>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</si>
  <si>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</si>
  <si>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</si>
  <si>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</si>
  <si>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</si>
  <si>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</si>
  <si>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</si>
  <si>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</si>
  <si>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</si>
  <si>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</si>
  <si>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</si>
  <si>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</si>
  <si>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</si>
  <si>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</si>
  <si>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</si>
  <si>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</si>
  <si>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</si>
  <si>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</si>
  <si>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</si>
  <si>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</si>
  <si>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</si>
  <si>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</si>
  <si>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</si>
  <si>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</si>
  <si>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</si>
  <si>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</si>
  <si>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</si>
  <si>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</si>
  <si>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</si>
  <si>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</si>
  <si>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</si>
  <si>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</si>
  <si>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</si>
  <si>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</si>
  <si>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</si>
  <si>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</si>
  <si>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</si>
  <si>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</si>
  <si>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</si>
  <si>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</si>
  <si>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</si>
  <si>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</si>
  <si>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</si>
  <si>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</si>
  <si>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</si>
  <si>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</si>
  <si>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</si>
  <si>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</si>
  <si>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</si>
  <si>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</si>
  <si>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</si>
  <si>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</si>
  <si>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</si>
  <si>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</si>
  <si>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</si>
  <si>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</si>
  <si>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</si>
  <si>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</si>
  <si>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</si>
  <si>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</si>
  <si>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</si>
  <si>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</si>
  <si>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</si>
  <si>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</si>
  <si>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</si>
  <si>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</si>
  <si>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</si>
  <si>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</si>
  <si>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</si>
  <si>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</si>
  <si>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</si>
  <si>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</si>
  <si>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</si>
  <si>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</si>
  <si>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</si>
  <si>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</si>
  <si>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</si>
  <si>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</si>
  <si>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</si>
  <si>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</si>
  <si>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</si>
  <si>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</si>
  <si>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</si>
  <si>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</si>
  <si>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</si>
  <si>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</si>
  <si>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</si>
  <si>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</si>
  <si>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</si>
  <si>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</si>
  <si>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</si>
  <si>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</si>
  <si>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</si>
  <si>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</si>
  <si>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</si>
  <si>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</si>
  <si>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</si>
  <si>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</si>
  <si>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</si>
  <si>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</si>
  <si>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</si>
  <si>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</si>
  <si>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</si>
  <si>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</si>
  <si>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</si>
  <si>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</si>
  <si>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</si>
  <si>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</si>
  <si>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</si>
  <si>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</si>
  <si>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</si>
  <si>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</si>
  <si>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</si>
  <si>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</si>
  <si>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</si>
  <si>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</si>
  <si>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</si>
  <si>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</si>
  <si>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</si>
  <si>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</si>
  <si>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</si>
  <si>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</si>
  <si>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</si>
  <si>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</si>
  <si>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</si>
  <si>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</si>
  <si>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</si>
  <si>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</si>
  <si>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</si>
  <si>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</si>
  <si>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</si>
  <si>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</si>
  <si>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</si>
  <si>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</si>
  <si>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</si>
  <si>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</si>
  <si>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</si>
  <si>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</si>
  <si>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</si>
  <si>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</si>
  <si>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</si>
  <si>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</si>
  <si>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</si>
  <si>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</si>
  <si>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</si>
  <si>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</si>
  <si>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</si>
  <si>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</si>
  <si>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</si>
  <si>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</si>
  <si>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</si>
  <si>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</si>
  <si>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</si>
  <si>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</si>
  <si>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</si>
  <si>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</si>
  <si>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</si>
  <si>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</si>
  <si>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</si>
  <si>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</si>
  <si>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</si>
  <si>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</si>
  <si>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</si>
  <si>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</si>
  <si>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</si>
  <si>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</si>
  <si>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</si>
  <si>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</si>
  <si>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</si>
  <si>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</si>
  <si>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</si>
  <si>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</si>
  <si>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</si>
  <si>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</si>
  <si>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</si>
  <si>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</si>
  <si>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</si>
  <si>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</si>
  <si>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</si>
  <si>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</si>
  <si>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</si>
  <si>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</si>
  <si>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</si>
  <si>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</si>
  <si>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</si>
  <si>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</si>
  <si>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</si>
  <si>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</si>
  <si>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</si>
  <si>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</si>
  <si>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</si>
  <si>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</si>
  <si>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</si>
  <si>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</si>
  <si>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</si>
  <si>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</si>
  <si>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</si>
  <si>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</si>
  <si>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</si>
  <si>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</si>
  <si>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</si>
  <si>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</si>
  <si>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</si>
  <si>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</si>
  <si>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</si>
  <si>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</si>
  <si>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</si>
  <si>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</si>
  <si>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</si>
  <si>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</si>
  <si>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</si>
  <si>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</si>
  <si>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</si>
  <si>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</si>
  <si>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</si>
  <si>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</si>
  <si>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</si>
  <si>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</si>
  <si>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</si>
  <si>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</si>
  <si>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</si>
  <si>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</si>
  <si>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</si>
  <si>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</si>
  <si>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</si>
  <si>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</si>
  <si>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</si>
  <si>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</si>
  <si>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</si>
  <si>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</si>
  <si>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</si>
  <si>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</si>
  <si>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</si>
  <si>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</si>
  <si>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</si>
  <si>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</si>
  <si>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</si>
  <si>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</si>
  <si>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</si>
  <si>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</si>
  <si>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</si>
  <si>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</si>
  <si>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</si>
  <si>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</si>
  <si>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</si>
  <si>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</si>
  <si>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</si>
  <si>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</si>
  <si>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</si>
  <si>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</si>
  <si>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</si>
  <si>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</si>
  <si>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</si>
  <si>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</si>
  <si>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</si>
  <si>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</si>
  <si>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</si>
  <si>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</si>
  <si>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</si>
  <si>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</si>
  <si>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</si>
  <si>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</si>
  <si>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</si>
  <si>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</si>
  <si>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</si>
  <si>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</si>
  <si>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</si>
  <si>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</si>
  <si>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</si>
  <si>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</si>
  <si>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</si>
  <si>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</si>
  <si>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</si>
  <si>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</si>
  <si>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</si>
  <si>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</si>
  <si>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</si>
  <si>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</si>
  <si>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</si>
  <si>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</si>
  <si>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</si>
  <si>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</si>
  <si>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</si>
  <si>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</si>
  <si>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</si>
  <si>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</si>
  <si>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</si>
  <si>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</si>
  <si>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</si>
  <si>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</si>
  <si>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</si>
  <si>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</si>
  <si>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</si>
  <si>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</si>
  <si>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</si>
  <si>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</si>
  <si>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</si>
  <si>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</si>
  <si>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</si>
  <si>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</si>
  <si>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</si>
  <si>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</si>
  <si>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</si>
  <si>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</si>
  <si>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</si>
  <si>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</si>
  <si>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</si>
  <si>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</si>
  <si>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</si>
  <si>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</si>
  <si>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</si>
  <si>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</si>
  <si>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</si>
  <si>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</si>
  <si>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</si>
  <si>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</si>
  <si>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</si>
  <si>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</si>
  <si>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</si>
  <si>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</si>
  <si>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</si>
  <si>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</si>
  <si>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</si>
  <si>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</si>
  <si>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</si>
  <si>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</si>
  <si>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</si>
  <si>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</si>
  <si>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</si>
  <si>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</si>
  <si>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</si>
  <si>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</si>
  <si>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</si>
  <si>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</si>
  <si>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</si>
  <si>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</si>
  <si>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</si>
  <si>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</si>
  <si>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</si>
  <si>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</si>
  <si>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</si>
  <si>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</si>
  <si>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</si>
  <si>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</si>
  <si>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</si>
  <si>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</si>
  <si>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</si>
  <si>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</si>
  <si>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</si>
  <si>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</si>
  <si>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</si>
  <si>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</si>
  <si>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</si>
  <si>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</si>
  <si>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</si>
  <si>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</si>
  <si>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</si>
  <si>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</si>
  <si>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</si>
  <si>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</si>
  <si>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</si>
  <si>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</si>
  <si>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</si>
  <si>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</si>
  <si>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</si>
  <si>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</si>
  <si>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</si>
  <si>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</si>
  <si>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</si>
  <si>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</si>
  <si>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</si>
  <si>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</si>
  <si>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</si>
  <si>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</si>
  <si>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</si>
  <si>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</si>
  <si>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</si>
  <si>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</si>
  <si>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</si>
  <si>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</si>
  <si>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</si>
  <si>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</si>
  <si>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</si>
  <si>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</si>
  <si>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</si>
  <si>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</si>
  <si>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</si>
  <si>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</si>
  <si>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</si>
  <si>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</si>
  <si>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</si>
  <si>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</si>
  <si>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</si>
  <si>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</si>
  <si>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</si>
  <si>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</si>
  <si>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</si>
  <si>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</si>
  <si>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</si>
  <si>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</si>
  <si>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</si>
  <si>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</si>
  <si>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</si>
  <si>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</si>
  <si>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</si>
  <si>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</si>
  <si>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</si>
  <si>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</si>
  <si>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</si>
  <si>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</si>
  <si>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</si>
  <si>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</si>
  <si>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</si>
  <si>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</si>
  <si>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</si>
  <si>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</si>
  <si>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</si>
  <si>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</si>
  <si>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</si>
  <si>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</si>
  <si>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</si>
  <si>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</si>
  <si>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</si>
  <si>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</si>
  <si>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</si>
  <si>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</si>
  <si>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</si>
  <si>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</si>
  <si>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</si>
  <si>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</si>
  <si>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</si>
  <si>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</si>
  <si>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</si>
  <si>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</si>
  <si>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</si>
  <si>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</si>
  <si>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</si>
  <si>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</si>
  <si>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</si>
  <si>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</si>
  <si>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</si>
  <si>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</si>
  <si>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</si>
  <si>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</si>
  <si>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</si>
  <si>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</si>
  <si>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</si>
  <si>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</si>
  <si>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</si>
  <si>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</si>
  <si>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</si>
  <si>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</si>
  <si>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</si>
  <si>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</si>
  <si>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</si>
  <si>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</si>
  <si>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</si>
  <si>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</si>
  <si>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</si>
  <si>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</si>
  <si>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</si>
  <si>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</si>
  <si>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</si>
  <si>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</si>
  <si>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</si>
  <si>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</si>
  <si>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</si>
  <si>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</si>
  <si>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</si>
  <si>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</si>
  <si>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</si>
  <si>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</si>
  <si>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</si>
  <si>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</si>
  <si>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</si>
  <si>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</si>
  <si>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</si>
  <si>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</si>
  <si>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</si>
  <si>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</si>
  <si>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</si>
  <si>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</si>
  <si>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</si>
  <si>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</si>
  <si>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</si>
  <si>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</si>
  <si>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</si>
  <si>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</si>
  <si>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</si>
  <si>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</si>
  <si>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</si>
  <si>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</si>
  <si>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</si>
  <si>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</si>
  <si>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</si>
  <si>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</si>
  <si>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</si>
  <si>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</si>
  <si>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</si>
  <si>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</si>
  <si>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</si>
  <si>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</si>
  <si>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</si>
  <si>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</si>
  <si>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</si>
  <si>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</si>
  <si>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</si>
  <si>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</si>
  <si>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</si>
  <si>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</si>
  <si>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</si>
  <si>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</si>
  <si>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</si>
  <si>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</si>
  <si>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</si>
  <si>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</si>
  <si>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</si>
  <si>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</si>
  <si>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</si>
  <si>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</si>
  <si>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</si>
  <si>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</si>
  <si>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</si>
  <si>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</si>
  <si>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</si>
  <si>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</si>
  <si>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</si>
  <si>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</si>
  <si>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</si>
  <si>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</si>
  <si>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</si>
  <si>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</si>
  <si>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</si>
  <si>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</si>
  <si>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</si>
  <si>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</si>
  <si>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</si>
  <si>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</si>
  <si>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</si>
  <si>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</si>
  <si>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</si>
  <si>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</si>
  <si>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</si>
  <si>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</si>
  <si>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</si>
  <si>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</si>
  <si>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</si>
  <si>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</si>
  <si>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</si>
  <si>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</si>
  <si>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</si>
  <si>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</si>
  <si>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</si>
  <si>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</si>
  <si>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</si>
  <si>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</si>
  <si>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</si>
  <si>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</si>
  <si>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</si>
  <si>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</si>
  <si>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</si>
  <si>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</si>
  <si>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</si>
  <si>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</si>
  <si>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</si>
  <si>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</si>
  <si>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</si>
  <si>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</si>
  <si>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</si>
  <si>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</si>
  <si>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</si>
  <si>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</si>
  <si>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</si>
  <si>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</si>
  <si>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</si>
  <si>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</si>
  <si>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</si>
  <si>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</si>
  <si>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</si>
  <si>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</si>
  <si>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</si>
  <si>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</si>
  <si>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</si>
  <si>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</si>
  <si>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</si>
  <si>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</si>
  <si>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</si>
  <si>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</si>
  <si>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</si>
  <si>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</si>
  <si>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</si>
  <si>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</si>
  <si>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</si>
  <si>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</si>
  <si>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</si>
  <si>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</si>
  <si>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</si>
  <si>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</si>
  <si>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</si>
  <si>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</si>
  <si>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</si>
  <si>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</si>
  <si>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</si>
  <si>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</si>
  <si>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</si>
  <si>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</si>
  <si>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</si>
  <si>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</si>
  <si>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</si>
  <si>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</si>
  <si>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</si>
  <si>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</si>
  <si>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</si>
  <si>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</si>
  <si>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</si>
  <si>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</si>
  <si>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</si>
  <si>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</si>
  <si>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</si>
  <si>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</si>
  <si>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</si>
  <si>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</si>
  <si>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</si>
  <si>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</si>
  <si>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</si>
  <si>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</si>
  <si>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</si>
  <si>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</si>
  <si>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</si>
  <si>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</si>
  <si>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</si>
  <si>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</si>
  <si>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</si>
  <si>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</si>
  <si>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</si>
  <si>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</si>
  <si>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</si>
  <si>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</si>
  <si>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</si>
  <si>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</si>
  <si>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</si>
  <si>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</si>
  <si>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</si>
  <si>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</si>
  <si>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</si>
  <si>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</si>
  <si>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</si>
  <si>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</si>
  <si>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</si>
  <si>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</si>
  <si>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</si>
  <si>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</si>
  <si>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</si>
  <si>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</si>
  <si>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</si>
  <si>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</si>
  <si>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</si>
  <si>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</si>
  <si>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</si>
  <si>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</si>
  <si>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</si>
  <si>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</si>
  <si>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</si>
  <si>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</si>
  <si>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</si>
  <si>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</si>
  <si>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</si>
  <si>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</si>
  <si>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</si>
  <si>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</si>
  <si>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</si>
  <si>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</si>
  <si>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</si>
  <si>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</si>
  <si>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</si>
  <si>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</si>
  <si>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</si>
  <si>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</si>
  <si>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</si>
  <si>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</si>
  <si>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</si>
  <si>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</si>
  <si>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</si>
  <si>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</si>
  <si>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</si>
  <si>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</si>
  <si>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</si>
  <si>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</si>
  <si>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</si>
  <si>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</si>
  <si>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</si>
  <si>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</si>
  <si>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</si>
  <si>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</si>
  <si>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</si>
  <si>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</si>
  <si>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</si>
  <si>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</si>
  <si>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</si>
  <si>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</si>
  <si>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</si>
  <si>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</si>
  <si>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</si>
  <si>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</si>
  <si>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</si>
  <si>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</si>
  <si>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</si>
  <si>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</si>
  <si>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</si>
  <si>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</si>
  <si>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</si>
  <si>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</si>
  <si>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</si>
  <si>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</si>
  <si>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</si>
  <si>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</si>
  <si>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</si>
  <si>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</si>
  <si>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</si>
  <si>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</si>
  <si>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</si>
  <si>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</si>
  <si>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</si>
  <si>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</si>
  <si>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</si>
  <si>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</si>
  <si>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</si>
  <si>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</si>
  <si>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</si>
  <si>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</si>
  <si>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</si>
  <si>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</si>
  <si>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</si>
  <si>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</si>
  <si>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</si>
  <si>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</si>
  <si>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</si>
  <si>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</si>
  <si>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</si>
  <si>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</si>
  <si>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</si>
  <si>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</si>
  <si>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</si>
  <si>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</si>
  <si>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</si>
  <si>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</si>
  <si>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</si>
  <si>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</si>
  <si>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</si>
  <si>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</si>
  <si>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</si>
  <si>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</si>
  <si>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</si>
  <si>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</si>
  <si>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</si>
  <si>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</si>
  <si>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</si>
  <si>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</si>
  <si>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</si>
  <si>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</si>
  <si>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</si>
  <si>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</si>
  <si>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</si>
  <si>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</si>
  <si>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</si>
  <si>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</si>
  <si>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</si>
  <si>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</si>
  <si>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</si>
  <si>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</si>
  <si>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</si>
  <si>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</si>
  <si>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</si>
  <si>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</si>
  <si>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</si>
  <si>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</si>
  <si>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</si>
  <si>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</si>
  <si>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</si>
  <si>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</si>
  <si>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</si>
  <si>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</si>
  <si>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</si>
  <si>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</si>
  <si>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</si>
  <si>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</si>
  <si>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</si>
  <si>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</si>
  <si>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</si>
  <si>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</si>
  <si>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</si>
  <si>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</si>
  <si>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</si>
  <si>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</si>
  <si>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</si>
  <si>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</si>
  <si>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</si>
  <si>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</si>
  <si>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</si>
  <si>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</si>
  <si>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</si>
  <si>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</si>
  <si>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</si>
  <si>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</si>
  <si>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</si>
  <si>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</si>
  <si>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</si>
  <si>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</si>
  <si>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</si>
  <si>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</si>
  <si>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</si>
  <si>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</si>
  <si>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</si>
  <si>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</si>
  <si>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</si>
  <si>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</si>
  <si>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</si>
  <si>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</si>
  <si>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</si>
  <si>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</si>
  <si>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</si>
  <si>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</si>
  <si>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</si>
  <si>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</si>
  <si>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</si>
  <si>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</si>
  <si>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</si>
  <si>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</si>
  <si>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</si>
  <si>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</si>
  <si>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</si>
  <si>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</si>
  <si>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</si>
  <si>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</si>
  <si>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</si>
  <si>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</si>
  <si>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</si>
  <si>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</si>
  <si>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</si>
  <si>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</si>
  <si>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</si>
  <si>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</si>
  <si>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</si>
  <si>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</si>
  <si>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</si>
  <si>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</si>
  <si>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</si>
  <si>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</si>
  <si>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</si>
  <si>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</si>
  <si>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</si>
  <si>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</si>
  <si>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</si>
  <si>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</si>
  <si>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</si>
  <si>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</si>
  <si>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</si>
  <si>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</si>
  <si>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</si>
  <si>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</si>
  <si>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</si>
  <si>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</si>
  <si>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</si>
  <si>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</si>
  <si>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</si>
  <si>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</si>
  <si>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</si>
  <si>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</si>
  <si>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</si>
  <si>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</si>
  <si>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</si>
  <si>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</si>
  <si>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</si>
  <si>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</si>
  <si>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</si>
  <si>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</si>
  <si>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</si>
  <si>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</si>
  <si>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</si>
  <si>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</si>
  <si>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</si>
  <si>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</si>
  <si>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</si>
  <si>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</si>
  <si>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</si>
  <si>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</si>
  <si>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</si>
  <si>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</si>
  <si>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</si>
  <si>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</si>
  <si>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</si>
  <si>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</si>
  <si>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</si>
  <si>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</si>
  <si>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</si>
  <si>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</si>
  <si>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</si>
  <si>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</si>
  <si>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</si>
  <si>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</si>
  <si>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</si>
  <si>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</si>
  <si>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</si>
  <si>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</si>
  <si>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</si>
  <si>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</si>
  <si>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</si>
  <si>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</si>
  <si>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</si>
  <si>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</si>
  <si>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</si>
  <si>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</si>
  <si>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</si>
  <si>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</si>
  <si>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</si>
  <si>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</si>
  <si>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</si>
  <si>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</si>
  <si>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</si>
  <si>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</si>
  <si>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</si>
  <si>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</si>
  <si>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</si>
  <si>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</si>
  <si>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</si>
  <si>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</si>
  <si>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</si>
  <si>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</si>
  <si>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</si>
  <si>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</si>
  <si>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</si>
  <si>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</si>
  <si>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</si>
  <si>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</si>
  <si>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</si>
  <si>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</si>
  <si>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</si>
  <si>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</si>
  <si>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</si>
  <si>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</si>
  <si>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</si>
  <si>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</si>
  <si>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</si>
  <si>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</si>
  <si>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</si>
  <si>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</si>
  <si>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</si>
  <si>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</si>
  <si>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</si>
  <si>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</si>
  <si>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</si>
  <si>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</si>
  <si>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</si>
  <si>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</si>
  <si>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</si>
  <si>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</si>
  <si>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</si>
  <si>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</si>
  <si>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</si>
  <si>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</si>
  <si>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</si>
  <si>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</si>
  <si>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</si>
  <si>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</si>
  <si>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</si>
  <si>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</si>
  <si>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</si>
  <si>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</si>
  <si>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</si>
  <si>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</si>
  <si>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</si>
  <si>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</si>
  <si>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</si>
  <si>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</si>
  <si>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</si>
  <si>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</si>
  <si>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</si>
  <si>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</si>
  <si>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</si>
  <si>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</si>
  <si>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</si>
  <si>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</si>
  <si>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</si>
  <si>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</si>
  <si>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</si>
  <si>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</si>
  <si>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</si>
  <si>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</si>
  <si>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</si>
  <si>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</si>
  <si>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</si>
  <si>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</si>
  <si>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</si>
  <si>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</si>
  <si>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</si>
  <si>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</si>
  <si>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</si>
  <si>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</si>
  <si>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</si>
  <si>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</si>
  <si>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</si>
  <si>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</si>
  <si>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</si>
  <si>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</si>
  <si>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</si>
  <si>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</si>
  <si>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</si>
  <si>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</si>
  <si>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</si>
  <si>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</si>
  <si>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</si>
  <si>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</si>
  <si>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</si>
  <si>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</si>
  <si>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</si>
  <si>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</si>
  <si>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</si>
  <si>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</si>
  <si>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</si>
  <si>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</si>
  <si>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</si>
  <si>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</si>
  <si>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</si>
  <si>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</si>
  <si>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</si>
  <si>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</si>
  <si>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</si>
  <si>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</si>
  <si>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</si>
  <si>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</si>
  <si>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</si>
  <si>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</si>
  <si>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</si>
  <si>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</si>
  <si>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</si>
  <si>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</si>
  <si>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</si>
  <si>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</si>
  <si>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</si>
  <si>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</si>
  <si>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</si>
  <si>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</si>
  <si>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</si>
  <si>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</si>
  <si>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</si>
  <si>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</si>
  <si>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</si>
  <si>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</si>
  <si>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</si>
  <si>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</si>
  <si>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</si>
  <si>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</si>
  <si>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</si>
  <si>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</si>
  <si>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</si>
  <si>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</si>
  <si>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</si>
  <si>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</si>
  <si>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</si>
  <si>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</si>
  <si>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</si>
  <si>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</si>
  <si>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</si>
  <si>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</si>
  <si>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</si>
  <si>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</si>
  <si>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</si>
  <si>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</si>
  <si>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</si>
  <si>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</si>
  <si>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</si>
  <si>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</si>
  <si>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</si>
  <si>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</si>
  <si>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</si>
  <si>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</si>
  <si>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</si>
  <si>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</si>
  <si>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</si>
  <si>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</si>
  <si>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</si>
  <si>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</si>
  <si>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</si>
  <si>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</si>
  <si>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</si>
  <si>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</si>
  <si>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</si>
  <si>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</si>
  <si>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</si>
  <si>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</si>
  <si>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</si>
  <si>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</si>
  <si>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</si>
  <si>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</si>
  <si>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</si>
  <si>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</si>
  <si>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</si>
  <si>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</si>
  <si>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</si>
  <si>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</si>
  <si>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</si>
  <si>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</si>
  <si>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</si>
  <si>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</si>
  <si>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</si>
  <si>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</si>
  <si>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</si>
  <si>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</si>
  <si>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</si>
  <si>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</si>
  <si>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</si>
  <si>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</si>
  <si>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</si>
  <si>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</si>
  <si>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</si>
  <si>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</si>
  <si>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</si>
  <si>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</si>
  <si>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</si>
  <si>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</si>
  <si>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</si>
  <si>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</si>
  <si>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</si>
  <si>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</si>
  <si>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</si>
  <si>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</si>
  <si>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</si>
  <si>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</si>
  <si>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</si>
  <si>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</si>
  <si>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</si>
  <si>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</si>
  <si>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</si>
  <si>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</si>
  <si>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</si>
  <si>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</si>
  <si>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</si>
  <si>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</si>
  <si>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</si>
  <si>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</si>
  <si>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</si>
  <si>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</si>
  <si>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</si>
  <si>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</si>
  <si>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</si>
  <si>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</si>
  <si>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</si>
  <si>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</si>
  <si>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</si>
  <si>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</si>
  <si>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</si>
  <si>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</si>
  <si>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</si>
  <si>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</si>
  <si>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</si>
  <si>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</si>
  <si>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</si>
  <si>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</si>
  <si>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</si>
  <si>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</si>
  <si>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</si>
  <si>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</si>
  <si>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</si>
  <si>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</si>
  <si>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</si>
  <si>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</si>
  <si>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</si>
  <si>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</si>
  <si>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</si>
  <si>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</si>
  <si>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</si>
  <si>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</si>
  <si>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</si>
  <si>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</si>
  <si>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</si>
  <si>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</si>
  <si>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</si>
  <si>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</si>
  <si>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</si>
  <si>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</si>
  <si>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</si>
  <si>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</si>
  <si>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</si>
  <si>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</si>
  <si>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</si>
  <si>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</si>
  <si>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</si>
  <si>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</si>
  <si>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</si>
  <si>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</si>
  <si>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</si>
  <si>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</si>
  <si>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</si>
  <si>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</si>
  <si>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</si>
  <si>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</si>
  <si>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</si>
  <si>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</si>
  <si>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</si>
  <si>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</si>
  <si>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</si>
  <si>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</si>
  <si>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</si>
  <si>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</si>
  <si>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</si>
  <si>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</si>
  <si>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</si>
  <si>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</si>
  <si>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</si>
  <si>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</si>
  <si>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</si>
  <si>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</si>
  <si>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</si>
  <si>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</si>
  <si>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</si>
  <si>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</si>
  <si>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</si>
  <si>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</si>
  <si>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</si>
  <si>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</si>
  <si>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</si>
  <si>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</si>
  <si>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</si>
  <si>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</si>
  <si>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</si>
  <si>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</si>
  <si>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</si>
  <si>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</si>
  <si>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</si>
  <si>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</si>
  <si>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</si>
  <si>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</si>
  <si>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</si>
  <si>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</si>
  <si>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</si>
  <si>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</si>
  <si>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</si>
  <si>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</si>
  <si>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</si>
  <si>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</si>
  <si>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</si>
  <si>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</si>
  <si>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</si>
  <si>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</si>
  <si>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</si>
  <si>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</si>
  <si>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</si>
  <si>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</si>
  <si>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</si>
  <si>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</si>
  <si>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</si>
  <si>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</si>
  <si>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</si>
  <si>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</si>
  <si>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</si>
  <si>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</si>
  <si>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</si>
  <si>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</si>
  <si>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</si>
  <si>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</si>
  <si>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</si>
  <si>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</si>
  <si>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</si>
  <si>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</si>
  <si>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</si>
  <si>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</si>
  <si>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</si>
  <si>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</si>
  <si>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</si>
  <si>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</si>
  <si>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</si>
  <si>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</si>
  <si>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</si>
  <si>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</si>
  <si>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</si>
  <si>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</si>
  <si>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</si>
  <si>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</si>
  <si>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</si>
  <si>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</si>
  <si>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</si>
  <si>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</si>
  <si>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</si>
  <si>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</si>
  <si>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</si>
  <si>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</si>
  <si>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</si>
  <si>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</si>
  <si>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</si>
  <si>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</si>
  <si>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</si>
  <si>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</si>
  <si>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</si>
  <si>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</si>
  <si>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</si>
  <si>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</si>
  <si>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</si>
  <si>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</si>
  <si>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</si>
  <si>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</si>
  <si>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</si>
  <si>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</si>
  <si>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</si>
  <si>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</si>
  <si>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</si>
  <si>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</si>
  <si>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</si>
  <si>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</si>
  <si>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</si>
  <si>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</si>
  <si>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</si>
  <si>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</si>
  <si>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</si>
  <si>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</si>
  <si>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</si>
  <si>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</si>
  <si>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</si>
  <si>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</si>
  <si>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</si>
  <si>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</si>
  <si>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</si>
  <si>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</si>
  <si>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</si>
  <si>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</si>
  <si>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</si>
  <si>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</si>
  <si>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</si>
  <si>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</si>
  <si>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</si>
  <si>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</si>
  <si>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</si>
  <si>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</si>
  <si>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</si>
  <si>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</si>
  <si>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</si>
  <si>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</si>
  <si>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</si>
  <si>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</si>
  <si>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</si>
  <si>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</si>
  <si>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</si>
  <si>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</si>
  <si>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</si>
  <si>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</si>
  <si>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</si>
  <si>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</si>
  <si>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</si>
  <si>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</si>
  <si>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</si>
  <si>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</si>
  <si>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</si>
  <si>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</si>
  <si>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</si>
  <si>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</si>
  <si>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</si>
  <si>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</si>
  <si>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</si>
  <si>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</si>
  <si>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</si>
  <si>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</si>
  <si>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</si>
  <si>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</si>
  <si>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</si>
  <si>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</si>
  <si>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</si>
  <si>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</si>
  <si>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</si>
  <si>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</si>
  <si>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</si>
  <si>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</si>
  <si>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</si>
  <si>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</si>
  <si>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</si>
  <si>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</si>
  <si>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</si>
  <si>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</si>
  <si>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</si>
  <si>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</si>
  <si>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</si>
  <si>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</si>
  <si>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</si>
  <si>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</si>
  <si>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</si>
  <si>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</si>
  <si>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</si>
  <si>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</si>
  <si>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</si>
  <si>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</si>
  <si>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</si>
  <si>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</si>
  <si>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</si>
  <si>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</si>
  <si>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</si>
  <si>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</si>
  <si>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</si>
  <si>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</si>
  <si>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</si>
  <si>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</si>
  <si>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</si>
  <si>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</si>
  <si>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</si>
  <si>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</si>
  <si>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</si>
  <si>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</si>
  <si>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</si>
  <si>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</si>
  <si>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</si>
  <si>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</si>
  <si>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</si>
  <si>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</si>
  <si>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</si>
  <si>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</si>
  <si>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</si>
  <si>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</si>
  <si>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</si>
  <si>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</si>
  <si>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</si>
  <si>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</si>
  <si>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</si>
  <si>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</si>
  <si>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</si>
  <si>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</si>
  <si>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</si>
  <si>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</si>
  <si>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</si>
  <si>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</si>
  <si>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</si>
  <si>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</si>
  <si>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</si>
  <si>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</si>
  <si>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</si>
  <si>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</si>
  <si>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</si>
  <si>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</si>
  <si>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</si>
  <si>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</si>
  <si>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</si>
  <si>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</si>
  <si>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</si>
  <si>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</si>
  <si>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</si>
  <si>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</si>
  <si>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</si>
  <si>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</si>
  <si>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</si>
  <si>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</si>
  <si>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</si>
  <si>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</si>
  <si>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</si>
  <si>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</si>
  <si>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</si>
  <si>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</si>
  <si>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</si>
  <si>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</si>
  <si>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</si>
  <si>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</si>
  <si>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</si>
  <si>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</si>
  <si>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</si>
  <si>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</si>
  <si>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</si>
  <si>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</si>
  <si>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</si>
  <si>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</si>
  <si>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</si>
  <si>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</si>
  <si>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</si>
  <si>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</si>
  <si>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</si>
  <si>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</si>
  <si>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</si>
  <si>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</si>
  <si>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</si>
  <si>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</si>
  <si>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</si>
  <si>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</si>
  <si>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</si>
  <si>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</si>
  <si>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</si>
  <si>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</si>
  <si>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</si>
  <si>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</si>
  <si>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</si>
  <si>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</si>
  <si>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</si>
  <si>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</si>
  <si>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</si>
  <si>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</si>
  <si>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</si>
  <si>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</si>
  <si>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</si>
  <si>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</si>
  <si>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</si>
  <si>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</si>
  <si>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</si>
  <si>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</si>
  <si>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</si>
  <si>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</si>
  <si>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</si>
  <si>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</si>
  <si>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</si>
  <si>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</si>
  <si>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</si>
  <si>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</si>
  <si>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</si>
  <si>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</si>
  <si>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</si>
  <si>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</si>
  <si>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</si>
  <si>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</si>
  <si>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</si>
  <si>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</si>
  <si>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</si>
  <si>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</si>
  <si>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</si>
  <si>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</si>
  <si>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</si>
  <si>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</si>
  <si>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</si>
  <si>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</si>
  <si>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</si>
  <si>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</si>
  <si>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</si>
  <si>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</si>
  <si>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</si>
  <si>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</si>
  <si>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</si>
  <si>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</si>
  <si>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</si>
  <si>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</si>
  <si>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</si>
  <si>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</si>
  <si>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</si>
  <si>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</si>
  <si>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</si>
  <si>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</si>
  <si>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</si>
  <si>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</si>
  <si>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</si>
  <si>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</si>
  <si>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</si>
  <si>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</si>
  <si>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</si>
  <si>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</si>
  <si>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</si>
  <si>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</si>
  <si>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</si>
  <si>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</si>
  <si>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</si>
  <si>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</si>
  <si>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</si>
  <si>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</si>
  <si>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</si>
  <si>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</si>
  <si>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</si>
  <si>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</si>
  <si>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</si>
  <si>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</si>
  <si>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</si>
  <si>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</si>
  <si>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</si>
  <si>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</si>
  <si>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</si>
  <si>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</si>
  <si>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</si>
  <si>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</si>
  <si>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</si>
  <si>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</si>
  <si>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</si>
  <si>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</si>
  <si>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</si>
  <si>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</si>
  <si>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</si>
  <si>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</si>
  <si>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</si>
  <si>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</si>
  <si>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</si>
  <si>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</si>
  <si>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</si>
  <si>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</si>
  <si>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</si>
  <si>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</si>
  <si>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</si>
  <si>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</si>
  <si>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</si>
  <si>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</si>
  <si>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</si>
  <si>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</si>
  <si>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</si>
  <si>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</si>
  <si>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</si>
  <si>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</si>
  <si>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</si>
  <si>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</si>
  <si>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</si>
  <si>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</si>
  <si>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</si>
  <si>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</si>
  <si>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</si>
  <si>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</si>
  <si>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</si>
  <si>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</si>
  <si>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</si>
  <si>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</si>
  <si>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</si>
  <si>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</si>
  <si>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</si>
  <si>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</si>
  <si>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</si>
  <si>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</si>
  <si>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</si>
  <si>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</si>
  <si>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</si>
  <si>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</si>
  <si>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</si>
  <si>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</si>
  <si>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</si>
  <si>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</si>
  <si>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</si>
  <si>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</si>
  <si>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</si>
  <si>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</si>
  <si>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</si>
  <si>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</si>
  <si>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</si>
  <si>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</si>
  <si>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</si>
  <si>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</si>
  <si>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</si>
  <si>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</si>
  <si>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</si>
  <si>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</si>
  <si>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</si>
  <si>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</si>
  <si>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</si>
  <si>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</si>
  <si>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</si>
  <si>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</si>
  <si>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</si>
  <si>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</si>
  <si>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</si>
  <si>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</si>
  <si>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</si>
  <si>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</si>
  <si>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</si>
  <si>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</si>
  <si>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</si>
  <si>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</si>
  <si>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</si>
  <si>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</si>
  <si>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</si>
  <si>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</si>
  <si>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</si>
  <si>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</si>
  <si>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</si>
  <si>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</si>
  <si>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</si>
  <si>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</si>
  <si>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</si>
  <si>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</si>
  <si>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</si>
  <si>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</si>
  <si>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</si>
  <si>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</si>
  <si>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</si>
  <si>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</si>
  <si>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</si>
  <si>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</si>
  <si>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</si>
  <si>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</si>
  <si>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</si>
  <si>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</si>
  <si>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</si>
  <si>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</si>
  <si>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</si>
  <si>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</si>
  <si>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</si>
  <si>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</si>
  <si>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</si>
  <si>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</si>
  <si>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</si>
  <si>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</si>
  <si>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</si>
  <si>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</si>
  <si>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</si>
  <si>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</si>
  <si>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</si>
  <si>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</si>
  <si>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</si>
  <si>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</si>
  <si>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</si>
  <si>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</si>
  <si>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</si>
  <si>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</si>
  <si>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</si>
  <si>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</si>
  <si>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</si>
  <si>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</si>
  <si>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</si>
  <si>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</si>
  <si>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</si>
  <si>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</si>
  <si>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</si>
  <si>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</si>
  <si>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</si>
  <si>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</si>
  <si>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</si>
  <si>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</si>
  <si>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</si>
  <si>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</si>
  <si>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</si>
  <si>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</si>
  <si>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</si>
  <si>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</si>
  <si>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</si>
  <si>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</si>
  <si>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</si>
  <si>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</si>
  <si>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</si>
  <si>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</si>
  <si>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</si>
  <si>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</si>
  <si>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</si>
  <si>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</si>
  <si>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</si>
  <si>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</si>
  <si>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</si>
  <si>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</si>
  <si>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</si>
  <si>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</si>
  <si>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</si>
  <si>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</si>
  <si>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</si>
  <si>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</si>
  <si>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</si>
  <si>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</si>
  <si>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</si>
  <si>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</si>
  <si>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</si>
  <si>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</si>
  <si>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</si>
  <si>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</si>
  <si>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</si>
  <si>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</si>
  <si>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</si>
  <si>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</si>
  <si>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</si>
  <si>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</si>
  <si>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</si>
  <si>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</si>
  <si>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</si>
  <si>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</si>
  <si>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</si>
  <si>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</si>
  <si>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</si>
  <si>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</si>
  <si>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</si>
  <si>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</si>
  <si>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</si>
  <si>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</si>
  <si>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</si>
  <si>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</si>
  <si>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</si>
  <si>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</si>
  <si>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</si>
  <si>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</si>
  <si>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</si>
  <si>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</si>
  <si>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</si>
  <si>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</si>
  <si>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</si>
  <si>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</si>
  <si>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</si>
  <si>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</si>
  <si>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</si>
  <si>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</si>
  <si>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</si>
  <si>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</si>
  <si>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</si>
  <si>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</si>
  <si>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</si>
  <si>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</si>
  <si>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</si>
  <si>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</si>
  <si>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</si>
  <si>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</si>
  <si>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</si>
  <si>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</si>
  <si>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</si>
  <si>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</si>
  <si>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</si>
  <si>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</si>
  <si>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</si>
  <si>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</si>
  <si>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</si>
  <si>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</si>
  <si>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</si>
  <si>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</si>
  <si>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</si>
  <si>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</si>
  <si>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</si>
  <si>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</si>
  <si>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</si>
  <si>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</si>
  <si>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</si>
  <si>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</si>
  <si>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</si>
  <si>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</si>
  <si>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</si>
  <si>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</si>
  <si>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</si>
  <si>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</si>
  <si>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</si>
  <si>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</si>
  <si>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</si>
  <si>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</si>
  <si>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</si>
  <si>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</si>
  <si>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</si>
  <si>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</si>
  <si>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</si>
  <si>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</si>
  <si>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</si>
  <si>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</si>
  <si>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</si>
  <si>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</si>
  <si>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</si>
  <si>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</si>
  <si>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</si>
  <si>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</si>
  <si>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</si>
  <si>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</si>
  <si>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</si>
  <si>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</si>
  <si>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</si>
  <si>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</si>
  <si>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</si>
  <si>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</si>
  <si>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</si>
  <si>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</si>
  <si>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</si>
  <si>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</si>
  <si>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</si>
  <si>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</si>
  <si>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</si>
  <si>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</si>
  <si>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</si>
  <si>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</si>
  <si>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</si>
  <si>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</si>
  <si>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</si>
  <si>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</si>
  <si>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</si>
  <si>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</si>
  <si>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</si>
  <si>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</si>
  <si>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</si>
  <si>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</si>
  <si>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</si>
  <si>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</si>
  <si>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</si>
  <si>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</si>
  <si>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</si>
  <si>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</si>
  <si>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</si>
  <si>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</si>
  <si>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</si>
  <si>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</si>
  <si>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</si>
  <si>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</si>
  <si>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</si>
  <si>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</si>
  <si>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</si>
  <si>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</si>
  <si>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</si>
  <si>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</si>
  <si>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</si>
  <si>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</si>
  <si>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</si>
  <si>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</si>
  <si>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</si>
  <si>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</si>
  <si>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</si>
  <si>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</si>
  <si>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</si>
  <si>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</si>
  <si>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</si>
  <si>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</si>
  <si>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</si>
  <si>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</si>
  <si>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</si>
  <si>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</si>
  <si>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</si>
  <si>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</si>
  <si>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</si>
  <si>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</si>
  <si>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</si>
  <si>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</si>
  <si>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</si>
  <si>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</si>
  <si>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</si>
  <si>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</si>
  <si>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</si>
  <si>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</si>
  <si>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</si>
  <si>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</si>
  <si>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</si>
  <si>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</si>
  <si>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</si>
  <si>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</si>
  <si>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</si>
  <si>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</si>
  <si>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</si>
  <si>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</si>
  <si>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</si>
  <si>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</si>
  <si>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</si>
  <si>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</si>
  <si>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</si>
  <si>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</si>
  <si>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</si>
  <si>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</si>
  <si>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</si>
  <si>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</si>
  <si>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</si>
  <si>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</si>
  <si>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</si>
  <si>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</si>
  <si>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</si>
  <si>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</si>
  <si>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</si>
  <si>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</si>
  <si>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</si>
  <si>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</si>
  <si>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</si>
  <si>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</si>
  <si>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</si>
  <si>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</si>
  <si>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</si>
  <si>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</si>
  <si>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</si>
  <si>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</si>
  <si>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</si>
  <si>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</si>
  <si>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</si>
  <si>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</si>
  <si>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</si>
  <si>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</si>
  <si>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</si>
  <si>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</si>
  <si>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</si>
  <si>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</si>
  <si>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</si>
  <si>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</si>
  <si>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</si>
  <si>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</si>
  <si>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</si>
  <si>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</si>
  <si>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</si>
  <si>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</si>
  <si>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</si>
  <si>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</si>
  <si>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</si>
  <si>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</si>
  <si>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</si>
  <si>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</si>
  <si>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</si>
  <si>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</si>
  <si>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</si>
  <si>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</si>
  <si>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</si>
  <si>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</si>
  <si>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</si>
  <si>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</si>
  <si>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</si>
  <si>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</si>
  <si>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</si>
  <si>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</si>
  <si>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</si>
  <si>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</si>
  <si>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</si>
  <si>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</si>
  <si>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</si>
  <si>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</si>
  <si>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</si>
  <si>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</si>
  <si>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</si>
  <si>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</si>
  <si>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</si>
  <si>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</si>
  <si>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</si>
  <si>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</si>
  <si>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</si>
  <si>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</si>
  <si>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</si>
  <si>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</si>
  <si>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</si>
  <si>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</si>
  <si>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</si>
  <si>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</si>
  <si>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</si>
  <si>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</si>
  <si>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</si>
  <si>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</si>
  <si>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</si>
  <si>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</si>
  <si>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</si>
  <si>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</si>
  <si>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</si>
  <si>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</si>
  <si>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</si>
  <si>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</si>
  <si>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</si>
  <si>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</si>
  <si>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</si>
  <si>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</si>
  <si>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</si>
  <si>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</si>
  <si>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</si>
  <si>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</si>
  <si>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</si>
  <si>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</si>
  <si>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</si>
  <si>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</si>
  <si>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</si>
  <si>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</si>
  <si>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</si>
  <si>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</si>
  <si>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</si>
  <si>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</si>
  <si>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</si>
  <si>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</si>
  <si>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</si>
  <si>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</si>
  <si>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</si>
  <si>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</si>
  <si>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</si>
  <si>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</si>
  <si>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</si>
  <si>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</si>
  <si>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</si>
  <si>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</si>
  <si>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</si>
  <si>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</si>
  <si>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</si>
  <si>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</si>
  <si>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</si>
  <si>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</si>
  <si>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</si>
  <si>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</si>
  <si>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</si>
  <si>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</si>
  <si>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</si>
  <si>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</si>
  <si>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</si>
  <si>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</si>
  <si>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</si>
  <si>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</si>
  <si>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</si>
  <si>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</si>
  <si>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</si>
  <si>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</si>
  <si>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</si>
  <si>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</si>
  <si>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</si>
  <si>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</si>
  <si>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</si>
  <si>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</si>
  <si>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</si>
  <si>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</si>
  <si>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</si>
  <si>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</si>
  <si>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</si>
  <si>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</si>
  <si>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</si>
  <si>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</si>
  <si>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</si>
  <si>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</si>
  <si>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</si>
  <si>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</si>
  <si>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</si>
  <si>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</si>
  <si>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</si>
  <si>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</si>
  <si>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</si>
  <si>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</si>
  <si>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</si>
  <si>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</si>
  <si>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</si>
  <si>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</si>
  <si>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</si>
  <si>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</si>
  <si>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</si>
  <si>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</si>
  <si>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</si>
  <si>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</si>
  <si>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</si>
  <si>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</si>
  <si>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</si>
  <si>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</si>
  <si>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</si>
  <si>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</si>
  <si>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</si>
  <si>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</si>
  <si>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</si>
  <si>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</si>
  <si>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</si>
  <si>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</si>
  <si>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</si>
  <si>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</si>
  <si>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</si>
  <si>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</si>
  <si>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</si>
  <si>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</si>
  <si>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</si>
  <si>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</si>
  <si>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</si>
  <si>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</si>
  <si>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</si>
  <si>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</si>
  <si>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</si>
  <si>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</si>
  <si>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</si>
  <si>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</si>
  <si>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</si>
  <si>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</si>
  <si>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</si>
  <si>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</si>
  <si>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</si>
  <si>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</si>
  <si>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</si>
  <si>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</si>
  <si>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</si>
  <si>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</si>
  <si>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</si>
  <si>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</si>
  <si>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</si>
  <si>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</si>
  <si>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</si>
  <si>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</si>
  <si>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</si>
  <si>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</si>
  <si>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</si>
  <si>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</si>
  <si>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</si>
  <si>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</si>
  <si>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</si>
  <si>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</si>
  <si>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</si>
  <si>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</si>
  <si>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</si>
  <si>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</si>
  <si>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</si>
  <si>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</si>
  <si>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</si>
  <si>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</si>
  <si>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</si>
  <si>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</si>
  <si>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</si>
  <si>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</si>
  <si>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</si>
  <si>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</si>
  <si>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</si>
  <si>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</si>
  <si>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</si>
  <si>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</si>
  <si>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</si>
  <si>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</si>
  <si>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</si>
  <si>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</si>
  <si>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</si>
  <si>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</si>
  <si>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</si>
  <si>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</si>
  <si>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</si>
  <si>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</si>
  <si>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</si>
  <si>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</si>
  <si>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</si>
  <si>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</si>
  <si>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</si>
  <si>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</si>
  <si>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</si>
  <si>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</si>
  <si>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</si>
  <si>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</si>
  <si>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</si>
  <si>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</si>
  <si>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</si>
  <si>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</si>
  <si>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</si>
  <si>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</si>
  <si>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</si>
  <si>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</si>
  <si>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</si>
  <si>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</si>
  <si>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</si>
  <si>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</si>
  <si>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</si>
  <si>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</si>
  <si>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</si>
  <si>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</si>
  <si>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</si>
  <si>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</si>
  <si>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</si>
  <si>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</si>
  <si>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</si>
  <si>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</si>
  <si>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</si>
  <si>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</si>
  <si>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</si>
  <si>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</si>
  <si>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</si>
  <si>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</si>
  <si>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</si>
  <si>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</si>
  <si>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</si>
  <si>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</si>
  <si>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</si>
  <si>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</si>
  <si>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</si>
  <si>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</si>
  <si>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</si>
  <si>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</si>
  <si>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</si>
  <si>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</si>
  <si>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</si>
  <si>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</si>
  <si>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</si>
  <si>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</si>
  <si>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</si>
  <si>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</si>
  <si>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</si>
  <si>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</si>
  <si>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</si>
  <si>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</si>
  <si>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</si>
  <si>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</si>
  <si>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</si>
  <si>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</si>
  <si>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</si>
  <si>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</si>
  <si>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</si>
  <si>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</si>
  <si>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</si>
  <si>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</si>
  <si>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</si>
  <si>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</si>
  <si>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</si>
  <si>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</si>
  <si>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</si>
  <si>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</si>
  <si>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</si>
  <si>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</si>
  <si>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</si>
  <si>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</si>
  <si>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</si>
  <si>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</si>
  <si>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</si>
  <si>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</si>
  <si>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</si>
  <si>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</si>
  <si>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</si>
  <si>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</si>
  <si>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</si>
  <si>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</si>
  <si>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</si>
  <si>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</si>
  <si>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</si>
  <si>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</si>
  <si>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</si>
  <si>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</si>
  <si>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</si>
  <si>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</si>
  <si>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</si>
  <si>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</si>
  <si>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</si>
  <si>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</si>
  <si>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</si>
  <si>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</si>
  <si>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</si>
  <si>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</si>
  <si>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</si>
  <si>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</si>
  <si>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</si>
  <si>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</si>
  <si>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</si>
  <si>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</si>
  <si>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</si>
  <si>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</si>
  <si>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</si>
  <si>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</si>
  <si>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</si>
  <si>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</si>
  <si>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</si>
  <si>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</si>
  <si>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</si>
  <si>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</si>
  <si>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</si>
  <si>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</si>
  <si>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</si>
  <si>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</si>
  <si>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</si>
  <si>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</si>
  <si>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</si>
  <si>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</si>
  <si>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</si>
  <si>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</si>
  <si>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</si>
  <si>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</si>
  <si>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</si>
  <si>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</si>
  <si>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</si>
  <si>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</si>
  <si>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</si>
  <si>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</si>
  <si>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</si>
  <si>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</si>
  <si>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</si>
  <si>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</si>
  <si>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</si>
  <si>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</si>
  <si>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</si>
  <si>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</si>
  <si>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</si>
  <si>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</si>
  <si>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</si>
  <si>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</si>
  <si>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</si>
  <si>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</si>
  <si>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</si>
  <si>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</si>
  <si>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</si>
  <si>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</si>
  <si>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</si>
  <si>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</si>
  <si>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</si>
  <si>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</si>
  <si>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</si>
  <si>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</si>
  <si>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</si>
  <si>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</si>
  <si>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</si>
  <si>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</si>
  <si>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</si>
  <si>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</si>
  <si>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</si>
  <si>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</si>
  <si>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</si>
  <si>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</si>
  <si>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</si>
  <si>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</si>
  <si>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</si>
  <si>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</si>
  <si>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</si>
  <si>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</si>
  <si>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</si>
  <si>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</si>
  <si>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</si>
  <si>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</si>
  <si>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</si>
  <si>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</si>
  <si>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</si>
  <si>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</si>
  <si>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</si>
  <si>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</si>
  <si>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</si>
  <si>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</si>
  <si>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</si>
  <si>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</si>
  <si>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</si>
  <si>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</si>
  <si>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</si>
  <si>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</si>
  <si>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</si>
  <si>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</si>
  <si>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</si>
  <si>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</si>
  <si>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</si>
  <si>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</si>
  <si>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</si>
  <si>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</si>
  <si>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</si>
  <si>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</si>
  <si>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</si>
  <si>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</si>
  <si>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</si>
  <si>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</si>
  <si>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</si>
  <si>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</si>
  <si>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</si>
  <si>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</si>
  <si>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</si>
  <si>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</si>
  <si>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</si>
  <si>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</si>
  <si>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</si>
  <si>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</si>
  <si>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</si>
  <si>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</si>
  <si>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</si>
  <si>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</si>
  <si>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</si>
  <si>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</si>
  <si>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</si>
  <si>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</si>
  <si>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</si>
  <si>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</si>
  <si>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</si>
  <si>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</si>
  <si>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</si>
  <si>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</si>
  <si>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</si>
  <si>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</si>
  <si>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</si>
  <si>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</si>
  <si>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</si>
  <si>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</si>
  <si>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</si>
  <si>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</si>
  <si>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</si>
  <si>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</si>
  <si>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</si>
  <si>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</si>
  <si>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</si>
  <si>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</si>
  <si>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</si>
  <si>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</si>
  <si>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</si>
  <si>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</si>
  <si>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</si>
  <si>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</si>
  <si>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</si>
  <si>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</si>
  <si>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</si>
  <si>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</si>
  <si>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</si>
  <si>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</si>
  <si>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</si>
  <si>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</si>
  <si>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</si>
  <si>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</si>
  <si>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</si>
  <si>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</si>
  <si>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</si>
  <si>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</si>
  <si>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</si>
  <si>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</si>
  <si>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</si>
  <si>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</si>
  <si>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</si>
  <si>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</si>
  <si>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</si>
  <si>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</si>
  <si>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</si>
  <si>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</si>
  <si>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</si>
  <si>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</si>
  <si>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</si>
  <si>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</si>
  <si>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</si>
  <si>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</si>
  <si>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</si>
  <si>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</si>
  <si>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</si>
  <si>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</si>
  <si>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</si>
  <si>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</si>
  <si>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</si>
  <si>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</si>
  <si>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</si>
  <si>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</si>
  <si>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</si>
  <si>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</si>
  <si>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</si>
  <si>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</si>
  <si>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</si>
  <si>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</si>
  <si>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</si>
  <si>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</si>
  <si>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</si>
  <si>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</si>
  <si>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</si>
  <si>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</si>
  <si>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</si>
  <si>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</si>
  <si>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</si>
  <si>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</si>
  <si>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</si>
  <si>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</si>
  <si>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</si>
  <si>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</si>
  <si>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</si>
  <si>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</si>
  <si>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</si>
  <si>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</si>
  <si>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</si>
  <si>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</si>
  <si>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</si>
  <si>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</si>
  <si>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</si>
  <si>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</si>
  <si>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</si>
  <si>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</si>
  <si>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</si>
  <si>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</si>
  <si>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</si>
  <si>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</si>
  <si>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</si>
  <si>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</si>
  <si>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</si>
  <si>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</si>
  <si>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</si>
  <si>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</si>
  <si>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</si>
  <si>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</si>
  <si>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</si>
  <si>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</si>
  <si>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</si>
  <si>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</si>
  <si>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</si>
  <si>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</si>
  <si>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</si>
  <si>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</si>
  <si>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</si>
  <si>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</si>
  <si>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</si>
  <si>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</si>
  <si>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</si>
  <si>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</si>
  <si>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</si>
  <si>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</si>
  <si>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</si>
  <si>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</si>
  <si>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</si>
  <si>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</si>
  <si>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</si>
  <si>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</si>
  <si>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</si>
  <si>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</si>
  <si>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</si>
  <si>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</si>
  <si>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</si>
  <si>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</si>
  <si>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</si>
  <si>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</si>
  <si>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</si>
  <si>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</si>
  <si>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</si>
  <si>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</si>
  <si>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</si>
  <si>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</si>
  <si>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</si>
  <si>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</si>
  <si>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</si>
  <si>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</si>
  <si>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</si>
  <si>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</si>
  <si>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</si>
  <si>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</si>
  <si>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</si>
  <si>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</si>
  <si>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</si>
  <si>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</si>
  <si>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</si>
  <si>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</si>
  <si>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</si>
  <si>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</si>
  <si>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</si>
  <si>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</si>
  <si>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</si>
  <si>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</si>
  <si>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</si>
  <si>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</si>
  <si>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</si>
  <si>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</si>
  <si>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</si>
  <si>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</si>
  <si>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</si>
  <si>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</si>
  <si>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</si>
  <si>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</si>
  <si>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</si>
  <si>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</si>
  <si>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</si>
  <si>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</si>
  <si>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</si>
  <si>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</si>
  <si>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</si>
  <si>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</si>
  <si>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</si>
  <si>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</si>
  <si>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</si>
  <si>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</si>
  <si>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</si>
  <si>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</si>
  <si>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</si>
  <si>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</si>
  <si>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</si>
  <si>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</si>
  <si>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</si>
  <si>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</si>
  <si>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</si>
  <si>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</si>
  <si>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</si>
  <si>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</si>
  <si>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</si>
  <si>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</si>
  <si>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</si>
  <si>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</si>
  <si>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</si>
  <si>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</si>
  <si>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</si>
  <si>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</si>
  <si>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</si>
  <si>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</si>
  <si>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</si>
  <si>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</si>
  <si>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</si>
  <si>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</si>
  <si>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</si>
  <si>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</si>
  <si>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</si>
  <si>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</si>
  <si>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</si>
  <si>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</si>
  <si>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</si>
  <si>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</si>
  <si>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</si>
  <si>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</si>
  <si>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</si>
  <si>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</si>
  <si>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</si>
  <si>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</si>
  <si>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</si>
  <si>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</si>
  <si>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</si>
  <si>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</si>
  <si>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</si>
  <si>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</si>
  <si>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</si>
  <si>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</si>
  <si>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</si>
  <si>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</si>
  <si>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</si>
  <si>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</si>
  <si>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</si>
  <si>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</si>
  <si>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</si>
  <si>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</si>
  <si>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</si>
  <si>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</si>
  <si>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</si>
  <si>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</si>
  <si>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</si>
  <si>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</si>
  <si>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</si>
  <si>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</si>
  <si>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</si>
  <si>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</si>
  <si>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</si>
  <si>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</si>
  <si>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</si>
  <si>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</si>
  <si>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</si>
  <si>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</si>
  <si>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</si>
  <si>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</si>
  <si>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</si>
  <si>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</si>
  <si>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</si>
  <si>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</si>
  <si>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</si>
  <si>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</si>
  <si>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</si>
  <si>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</si>
  <si>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</si>
  <si>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</si>
  <si>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</si>
  <si>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</si>
  <si>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</si>
  <si>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</si>
  <si>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</si>
  <si>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</si>
  <si>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</si>
  <si>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</si>
  <si>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</si>
  <si>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</si>
  <si>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</si>
  <si>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</si>
  <si>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</si>
  <si>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</si>
  <si>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</si>
  <si>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</si>
  <si>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</si>
  <si>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</si>
  <si>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</si>
  <si>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</si>
  <si>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</si>
  <si>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</si>
  <si>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</si>
  <si>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</si>
  <si>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</si>
  <si>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</si>
  <si>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</si>
  <si>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</si>
  <si>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</si>
  <si>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</si>
  <si>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</si>
  <si>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</si>
  <si>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</si>
  <si>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</si>
  <si>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</si>
  <si>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</si>
  <si>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</si>
  <si>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</si>
  <si>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</si>
  <si>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</si>
  <si>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</si>
  <si>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</si>
  <si>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</si>
  <si>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</si>
  <si>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</si>
  <si>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</si>
  <si>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</si>
  <si>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</si>
  <si>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</si>
  <si>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</si>
  <si>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</si>
  <si>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</si>
  <si>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</si>
  <si>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</si>
  <si>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</si>
  <si>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</si>
  <si>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</si>
  <si>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</si>
  <si>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</si>
  <si>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</si>
  <si>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</si>
  <si>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</si>
  <si>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</si>
  <si>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</si>
  <si>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</si>
  <si>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</si>
  <si>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</si>
  <si>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</si>
  <si>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</si>
  <si>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</si>
  <si>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</si>
  <si>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</si>
  <si>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</si>
  <si>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</si>
  <si>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</si>
  <si>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</si>
  <si>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</si>
  <si>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</si>
  <si>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</si>
  <si>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</si>
  <si>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</si>
  <si>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</si>
  <si>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</si>
  <si>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</si>
  <si>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</si>
  <si>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</si>
  <si>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</si>
  <si>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</si>
  <si>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</si>
  <si>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</si>
  <si>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</si>
  <si>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</si>
  <si>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</si>
  <si>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</si>
  <si>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</si>
  <si>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</si>
  <si>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</si>
  <si>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</si>
  <si>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</si>
  <si>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</si>
  <si>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</si>
  <si>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</si>
  <si>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</si>
  <si>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</si>
  <si>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</si>
  <si>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</si>
  <si>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</si>
  <si>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</si>
  <si>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</si>
  <si>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</si>
  <si>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</si>
  <si>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</si>
  <si>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</si>
  <si>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</si>
  <si>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</si>
  <si>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</si>
  <si>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</si>
  <si>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</si>
  <si>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</si>
  <si>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</si>
  <si>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</si>
  <si>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</si>
  <si>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</si>
  <si>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</si>
  <si>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</si>
  <si>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</si>
  <si>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</si>
  <si>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</si>
  <si>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</si>
  <si>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</si>
  <si>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</si>
  <si>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</si>
  <si>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</si>
  <si>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</si>
  <si>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</si>
  <si>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</si>
  <si>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</si>
  <si>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</si>
  <si>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</si>
  <si>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</si>
  <si>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</si>
  <si>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</si>
  <si>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</si>
  <si>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</si>
  <si>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</si>
  <si>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</si>
  <si>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</si>
  <si>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</si>
  <si>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</si>
  <si>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</si>
  <si>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</si>
  <si>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</si>
  <si>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</si>
  <si>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</si>
  <si>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</si>
  <si>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</si>
  <si>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</si>
  <si>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</si>
  <si>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</si>
  <si>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</si>
  <si>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</si>
  <si>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</si>
  <si>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</si>
  <si>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</si>
  <si>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</si>
  <si>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</si>
  <si>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</si>
  <si>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</si>
  <si>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</si>
  <si>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</si>
  <si>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</si>
  <si>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</si>
  <si>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</si>
  <si>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</si>
  <si>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</si>
  <si>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</si>
  <si>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</si>
  <si>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</si>
  <si>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</si>
  <si>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</si>
  <si>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</si>
  <si>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</si>
  <si>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</si>
  <si>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</si>
  <si>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</si>
  <si>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</si>
  <si>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</si>
  <si>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</si>
  <si>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</si>
  <si>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</si>
  <si>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</si>
  <si>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</si>
  <si>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</si>
  <si>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</si>
  <si>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</si>
  <si>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</si>
  <si>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</si>
  <si>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</si>
  <si>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</si>
  <si>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</si>
  <si>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</si>
  <si>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</si>
  <si>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</si>
  <si>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</si>
  <si>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</si>
  <si>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</si>
  <si>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</si>
  <si>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</si>
  <si>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</si>
  <si>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</si>
  <si>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</si>
  <si>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</si>
  <si>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</si>
  <si>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</si>
  <si>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</si>
  <si>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</si>
  <si>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</si>
  <si>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</si>
  <si>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</si>
  <si>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</si>
  <si>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</si>
  <si>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</si>
  <si>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</si>
  <si>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</si>
  <si>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</si>
  <si>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</si>
  <si>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</si>
  <si>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</si>
  <si>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</si>
  <si>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</si>
  <si>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</si>
  <si>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</si>
  <si>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</si>
  <si>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</si>
  <si>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</si>
  <si>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</si>
  <si>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</si>
  <si>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</si>
  <si>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</si>
  <si>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</si>
  <si>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</si>
  <si>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</si>
  <si>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</si>
  <si>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</si>
  <si>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</si>
  <si>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</si>
  <si>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</si>
  <si>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</si>
  <si>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</si>
  <si>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</si>
  <si>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</si>
  <si>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</si>
  <si>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</si>
  <si>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</si>
  <si>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</si>
  <si>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</si>
  <si>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</si>
  <si>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</si>
  <si>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</si>
  <si>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</si>
  <si>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</si>
  <si>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</si>
  <si>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</si>
  <si>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</si>
  <si>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</si>
  <si>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</si>
  <si>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</si>
  <si>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</si>
  <si>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</si>
  <si>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</si>
  <si>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</si>
  <si>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</si>
  <si>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</si>
  <si>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</si>
  <si>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</si>
  <si>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</si>
  <si>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</si>
  <si>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</si>
  <si>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</si>
  <si>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</si>
  <si>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</si>
  <si>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</si>
  <si>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</si>
  <si>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</si>
  <si>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</si>
  <si>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</si>
  <si>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</si>
  <si>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</si>
  <si>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</si>
  <si>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</si>
  <si>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</si>
  <si>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</si>
  <si>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</si>
  <si>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</si>
  <si>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</si>
  <si>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</si>
  <si>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</si>
  <si>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</si>
  <si>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</si>
  <si>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</si>
  <si>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</si>
  <si>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</si>
  <si>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</si>
  <si>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</si>
  <si>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</si>
  <si>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</si>
  <si>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</si>
  <si>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</si>
  <si>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</si>
  <si>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</si>
  <si>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</si>
  <si>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</si>
  <si>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</si>
  <si>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</si>
  <si>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</si>
  <si>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</si>
  <si>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</si>
  <si>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</si>
  <si>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</si>
  <si>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</si>
  <si>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</si>
  <si>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</si>
  <si>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</si>
  <si>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</si>
  <si>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</si>
  <si>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</si>
  <si>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</si>
  <si>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</si>
  <si>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</si>
  <si>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</si>
  <si>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</si>
  <si>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</si>
  <si>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</si>
  <si>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</si>
  <si>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</si>
  <si>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</si>
  <si>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</si>
  <si>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</si>
  <si>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</si>
  <si>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</si>
  <si>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</si>
  <si>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</si>
  <si>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</si>
  <si>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</si>
  <si>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</si>
  <si>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</si>
  <si>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</si>
  <si>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</si>
  <si>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</si>
  <si>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</si>
  <si>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</si>
  <si>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</si>
  <si>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</si>
  <si>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</si>
  <si>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</si>
  <si>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</si>
  <si>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</si>
  <si>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</si>
  <si>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</si>
  <si>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</si>
  <si>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</si>
  <si>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</si>
  <si>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</si>
  <si>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</si>
  <si>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</si>
  <si>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</si>
  <si>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</si>
  <si>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</si>
  <si>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</si>
  <si>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</si>
  <si>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</si>
  <si>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</si>
  <si>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</si>
  <si>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</si>
  <si>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</si>
  <si>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</si>
  <si>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</si>
  <si>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</si>
  <si>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</si>
  <si>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</si>
  <si>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</si>
  <si>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</si>
  <si>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</si>
  <si>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</si>
  <si>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</si>
  <si>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</si>
  <si>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</si>
  <si>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</si>
  <si>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</si>
  <si>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</si>
  <si>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</si>
  <si>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</si>
  <si>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</si>
  <si>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</si>
  <si>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</si>
  <si>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</si>
  <si>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</si>
  <si>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</si>
  <si>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</si>
  <si>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</si>
  <si>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</si>
  <si>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</si>
  <si>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</si>
  <si>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</si>
  <si>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</si>
  <si>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</si>
  <si>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</si>
  <si>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</si>
  <si>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</si>
  <si>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</si>
  <si>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</si>
  <si>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</si>
  <si>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</si>
  <si>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</si>
  <si>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</si>
  <si>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</si>
  <si>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</si>
  <si>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</si>
  <si>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</si>
  <si>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</si>
  <si>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</si>
  <si>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</si>
  <si>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</si>
  <si>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</si>
  <si>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</si>
  <si>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</si>
  <si>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</si>
  <si>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</si>
  <si>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</si>
  <si>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</si>
  <si>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</si>
  <si>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</si>
  <si>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</si>
  <si>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</si>
  <si>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</si>
  <si>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</si>
  <si>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</si>
  <si>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</si>
  <si>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</si>
  <si>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</si>
  <si>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</si>
  <si>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</si>
  <si>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</si>
  <si>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</si>
  <si>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</si>
  <si>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</si>
  <si>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</si>
  <si>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</si>
  <si>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</si>
  <si>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</si>
  <si>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</si>
  <si>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</si>
  <si>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</si>
  <si>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</si>
  <si>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</si>
  <si>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</si>
  <si>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</si>
  <si>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</si>
  <si>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</si>
  <si>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</si>
  <si>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</si>
  <si>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</si>
  <si>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</si>
  <si>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</si>
  <si>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</si>
  <si>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</si>
  <si>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</si>
  <si>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</si>
  <si>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</si>
  <si>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</si>
  <si>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</si>
  <si>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</si>
  <si>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</si>
  <si>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</si>
  <si>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</si>
  <si>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</si>
  <si>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</si>
  <si>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</si>
  <si>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</si>
  <si>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</si>
  <si>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</si>
  <si>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</si>
  <si>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</si>
  <si>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</si>
  <si>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</si>
  <si>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</si>
  <si>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</si>
  <si>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</si>
  <si>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</si>
  <si>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</si>
  <si>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</si>
  <si>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</si>
  <si>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</si>
  <si>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</si>
  <si>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</si>
  <si>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</si>
  <si>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</si>
  <si>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</si>
  <si>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</si>
  <si>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</si>
  <si>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</si>
  <si>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</si>
  <si>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</si>
  <si>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</si>
  <si>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</si>
  <si>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</si>
  <si>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</si>
  <si>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</si>
  <si>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</si>
  <si>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</si>
  <si>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</si>
  <si>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</si>
  <si>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</si>
  <si>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</si>
  <si>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</si>
  <si>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</si>
  <si>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</si>
  <si>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</si>
  <si>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</si>
  <si>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</si>
  <si>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</si>
  <si>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</si>
  <si>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</si>
  <si>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</si>
  <si>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</si>
  <si>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</si>
  <si>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</si>
  <si>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</si>
  <si>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</si>
  <si>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</si>
  <si>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</si>
  <si>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</si>
  <si>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</si>
  <si>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</si>
  <si>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</si>
  <si>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</si>
  <si>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</si>
  <si>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</si>
  <si>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</si>
  <si>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</si>
  <si>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</si>
  <si>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</si>
  <si>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</si>
  <si>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</si>
  <si>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</si>
  <si>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</si>
  <si>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</si>
  <si>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</si>
  <si>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</si>
  <si>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</si>
  <si>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</si>
  <si>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</si>
  <si>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</si>
  <si>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</si>
  <si>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</si>
  <si>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</si>
  <si>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</si>
  <si>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</si>
  <si>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</si>
  <si>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</si>
  <si>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</si>
  <si>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</si>
  <si>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</si>
  <si>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</si>
  <si>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</si>
  <si>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</si>
  <si>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</si>
  <si>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</si>
  <si>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</si>
  <si>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</si>
  <si>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</si>
  <si>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</si>
  <si>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</si>
  <si>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</si>
  <si>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</si>
  <si>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</si>
  <si>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</si>
  <si>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</si>
  <si>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</si>
  <si>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</si>
  <si>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</si>
  <si>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</si>
  <si>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</si>
  <si>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</si>
  <si>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</si>
  <si>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</si>
  <si>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</si>
  <si>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</si>
  <si>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</si>
  <si>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</si>
  <si>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</si>
  <si>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</si>
  <si>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</si>
  <si>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</si>
  <si>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</si>
  <si>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</si>
  <si>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</si>
  <si>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</si>
  <si>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</si>
  <si>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</si>
  <si>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</si>
  <si>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</si>
  <si>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</si>
  <si>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</si>
  <si>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</si>
  <si>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</si>
  <si>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</si>
  <si>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</si>
  <si>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</si>
  <si>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</si>
  <si>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</si>
  <si>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</si>
  <si>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</si>
  <si>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</si>
  <si>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</si>
  <si>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</si>
  <si>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</si>
  <si>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</si>
  <si>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</si>
  <si>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</si>
  <si>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</si>
  <si>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</si>
  <si>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</si>
  <si>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</si>
  <si>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</si>
  <si>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</si>
  <si>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</si>
  <si>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</si>
  <si>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</si>
  <si>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</si>
  <si>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</si>
  <si>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</si>
  <si>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</si>
  <si>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</si>
  <si>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</si>
  <si>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</si>
  <si>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</si>
  <si>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</si>
  <si>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</si>
  <si>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</si>
  <si>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</si>
  <si>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</si>
  <si>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</si>
  <si>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</si>
  <si>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</si>
  <si>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</si>
  <si>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</si>
  <si>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</si>
  <si>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</si>
  <si>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</si>
  <si>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</si>
  <si>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</si>
  <si>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</si>
  <si>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</si>
  <si>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</si>
  <si>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</si>
  <si>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</si>
  <si>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</si>
  <si>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</si>
  <si>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</si>
  <si>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</si>
  <si>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</si>
  <si>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</si>
  <si>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</si>
  <si>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</si>
  <si>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</si>
  <si>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</si>
  <si>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</si>
  <si>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</si>
  <si>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</si>
  <si>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</si>
  <si>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</si>
  <si>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</si>
  <si>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</si>
  <si>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</si>
  <si>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</si>
  <si>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</si>
  <si>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</si>
  <si>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</si>
  <si>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</si>
  <si>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</si>
  <si>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</si>
  <si>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</si>
  <si>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</si>
  <si>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</si>
  <si>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</si>
  <si>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</si>
  <si>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</si>
  <si>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</si>
  <si>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</si>
  <si>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</si>
  <si>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</si>
  <si>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</si>
  <si>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</si>
  <si>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</si>
  <si>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</si>
  <si>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</si>
  <si>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</si>
  <si>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</si>
  <si>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</si>
  <si>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</si>
  <si>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</si>
  <si>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</si>
  <si>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</si>
  <si>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</si>
  <si>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</si>
  <si>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</si>
  <si>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</si>
  <si>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</si>
  <si>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</si>
  <si>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</si>
  <si>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</si>
  <si>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</si>
  <si>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</si>
  <si>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</si>
  <si>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</si>
  <si>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</si>
  <si>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</si>
  <si>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</si>
  <si>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</si>
  <si>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</si>
  <si>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</si>
  <si>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</si>
  <si>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</si>
  <si>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</si>
  <si>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</si>
  <si>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</si>
  <si>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</si>
  <si>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</si>
  <si>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</si>
  <si>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</si>
  <si>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</si>
  <si>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</si>
  <si>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</si>
  <si>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</si>
  <si>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</si>
  <si>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</si>
  <si>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</si>
  <si>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</si>
  <si>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</si>
  <si>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</si>
  <si>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</si>
  <si>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</si>
  <si>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</si>
  <si>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</si>
  <si>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</si>
  <si>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</si>
  <si>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</si>
  <si>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</si>
  <si>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</si>
  <si>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</si>
  <si>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</si>
  <si>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</si>
  <si>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</si>
  <si>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</si>
  <si>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</si>
  <si>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</si>
  <si>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</si>
  <si>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</si>
  <si>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</si>
  <si>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</si>
  <si>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</si>
  <si>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</si>
  <si>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</si>
  <si>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</si>
  <si>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</si>
  <si>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</si>
  <si>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</si>
  <si>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</si>
  <si>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</si>
  <si>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</si>
  <si>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</si>
  <si>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</si>
  <si>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</si>
  <si>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</si>
  <si>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</si>
  <si>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</si>
  <si>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</si>
  <si>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</si>
  <si>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</si>
  <si>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</si>
  <si>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</si>
  <si>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</si>
  <si>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</si>
  <si>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</si>
  <si>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</si>
  <si>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</si>
  <si>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</si>
  <si>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</si>
  <si>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</si>
  <si>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</si>
  <si>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</si>
  <si>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</si>
  <si>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</si>
  <si>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</si>
  <si>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</si>
  <si>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</si>
  <si>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</si>
  <si>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</si>
  <si>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</si>
  <si>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</si>
  <si>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</si>
  <si>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</si>
  <si>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</si>
  <si>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</si>
  <si>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</si>
  <si>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</si>
  <si>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</si>
  <si>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</si>
  <si>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</si>
  <si>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</si>
  <si>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</si>
  <si>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</si>
  <si>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</si>
  <si>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</si>
  <si>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</si>
  <si>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</si>
  <si>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</si>
  <si>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</si>
  <si>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</si>
  <si>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</si>
  <si>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</si>
  <si>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</si>
  <si>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</si>
  <si>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</si>
  <si>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</si>
  <si>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</si>
  <si>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</si>
  <si>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</si>
  <si>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</si>
  <si>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</si>
  <si>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</si>
  <si>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</si>
  <si>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</si>
  <si>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</si>
  <si>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</si>
  <si>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</si>
  <si>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</si>
  <si>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</si>
  <si>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</si>
  <si>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</si>
  <si>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</si>
  <si>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</si>
  <si>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</si>
  <si>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</si>
  <si>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</si>
  <si>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</si>
  <si>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</si>
  <si>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</si>
  <si>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</si>
  <si>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</si>
  <si>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</si>
  <si>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</si>
  <si>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</si>
  <si>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</si>
  <si>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</si>
  <si>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</si>
  <si>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</si>
  <si>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</si>
  <si>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</si>
  <si>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</si>
  <si>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</si>
  <si>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</si>
  <si>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</si>
  <si>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</si>
  <si>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</si>
  <si>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</si>
  <si>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</si>
  <si>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</si>
  <si>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</si>
  <si>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</si>
  <si>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</si>
  <si>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</si>
  <si>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</si>
  <si>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</si>
  <si>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</si>
  <si>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</si>
  <si>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</si>
  <si>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</si>
  <si>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</si>
  <si>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</si>
  <si>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</si>
  <si>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</si>
  <si>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</si>
  <si>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</si>
  <si>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</si>
  <si>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</si>
  <si>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</si>
  <si>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</si>
  <si>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</si>
  <si>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</si>
  <si>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</si>
  <si>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</si>
  <si>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</si>
  <si>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</si>
  <si>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</si>
  <si>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</si>
  <si>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</si>
  <si>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</si>
  <si>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</si>
  <si>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</si>
  <si>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</si>
  <si>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</si>
  <si>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</si>
  <si>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</si>
  <si>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</si>
  <si>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</si>
  <si>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</si>
  <si>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</si>
  <si>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</si>
  <si>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</si>
  <si>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</si>
  <si>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</si>
  <si>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</si>
  <si>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</si>
  <si>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</si>
  <si>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</si>
  <si>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</si>
  <si>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</si>
  <si>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</si>
  <si>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</si>
  <si>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</si>
  <si>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</si>
  <si>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</si>
  <si>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</si>
  <si>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</si>
  <si>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</si>
  <si>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</si>
  <si>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</si>
  <si>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</si>
  <si>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</si>
  <si>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</si>
  <si>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</si>
  <si>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</si>
  <si>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</si>
  <si>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</si>
  <si>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</si>
  <si>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</si>
  <si>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</si>
  <si>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</si>
  <si>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</si>
  <si>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</si>
  <si>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</si>
  <si>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</si>
  <si>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</si>
  <si>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</si>
  <si>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</si>
  <si>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</si>
  <si>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</si>
  <si>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</si>
  <si>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</si>
  <si>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</si>
  <si>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</si>
  <si>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</si>
  <si>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</si>
  <si>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</si>
  <si>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</si>
  <si>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</si>
  <si>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</si>
  <si>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</si>
  <si>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</si>
  <si>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</si>
  <si>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</si>
  <si>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</si>
  <si>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</si>
  <si>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</si>
  <si>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</si>
  <si>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</si>
  <si>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</si>
  <si>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</si>
  <si>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</si>
  <si>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</si>
  <si>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</si>
  <si>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</si>
  <si>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</si>
  <si>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</si>
  <si>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</si>
  <si>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</si>
  <si>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</si>
  <si>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</si>
  <si>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</si>
  <si>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</si>
  <si>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</si>
  <si>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</si>
  <si>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</si>
  <si>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</si>
  <si>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</si>
  <si>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</si>
  <si>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</si>
  <si>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</si>
  <si>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</si>
  <si>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</si>
  <si>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</si>
  <si>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</si>
  <si>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</si>
  <si>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</si>
  <si>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</si>
  <si>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</si>
  <si>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</si>
  <si>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</si>
  <si>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</si>
  <si>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</si>
  <si>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</si>
  <si>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</si>
  <si>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</si>
  <si>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</si>
  <si>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</si>
  <si>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</si>
  <si>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</si>
  <si>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</si>
  <si>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</si>
  <si>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</si>
  <si>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</si>
  <si>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</si>
  <si>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</si>
  <si>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</si>
  <si>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</si>
  <si>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</si>
  <si>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</si>
  <si>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</si>
  <si>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</si>
  <si>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</si>
  <si>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</si>
  <si>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</si>
  <si>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</si>
  <si>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</si>
  <si>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</si>
  <si>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</si>
  <si>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</si>
  <si>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</si>
  <si>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</si>
  <si>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</si>
  <si>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</si>
  <si>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</si>
  <si>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</si>
  <si>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</si>
  <si>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</si>
  <si>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</si>
  <si>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</si>
  <si>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</si>
  <si>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</si>
  <si>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</si>
  <si>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</si>
  <si>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</si>
  <si>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</si>
  <si>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</si>
  <si>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</si>
  <si>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</si>
  <si>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</si>
  <si>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</si>
  <si>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</si>
  <si>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</si>
  <si>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</si>
  <si>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</si>
  <si>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</si>
  <si>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</si>
  <si>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</si>
  <si>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</si>
  <si>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</si>
  <si>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</si>
  <si>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</si>
  <si>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</si>
  <si>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</si>
  <si>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</si>
  <si>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</si>
  <si>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</si>
  <si>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</si>
  <si>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</si>
  <si>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</si>
  <si>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</si>
  <si>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</si>
  <si>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</si>
  <si>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</si>
  <si>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</si>
  <si>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</si>
  <si>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</si>
  <si>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</si>
  <si>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</si>
  <si>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</si>
  <si>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</si>
  <si>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</si>
  <si>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</si>
  <si>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</si>
  <si>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</si>
  <si>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</si>
  <si>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</si>
  <si>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</si>
  <si>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</si>
  <si>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</si>
  <si>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</si>
  <si>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</si>
  <si>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</si>
  <si>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</si>
  <si>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</si>
  <si>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</si>
  <si>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</si>
  <si>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</si>
  <si>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</si>
  <si>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</si>
  <si>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</si>
  <si>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</si>
  <si>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</si>
  <si>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</si>
  <si>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</si>
  <si>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</si>
  <si>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</si>
  <si>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</si>
  <si>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</si>
  <si>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</si>
  <si>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</si>
  <si>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</si>
  <si>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</si>
  <si>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</si>
  <si>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</si>
  <si>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</si>
  <si>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</si>
  <si>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</si>
  <si>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</si>
  <si>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</si>
  <si>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</si>
  <si>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</si>
  <si>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</si>
  <si>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</si>
  <si>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</si>
  <si>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</si>
  <si>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</si>
  <si>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</si>
  <si>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</si>
  <si>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</si>
  <si>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</si>
  <si>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</si>
  <si>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</si>
  <si>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</si>
  <si>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</si>
  <si>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</si>
  <si>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</si>
  <si>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</si>
  <si>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</si>
  <si>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</si>
  <si>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</si>
  <si>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</si>
  <si>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</si>
  <si>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</si>
  <si>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</si>
  <si>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</si>
  <si>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</si>
  <si>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</si>
  <si>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</si>
  <si>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</si>
  <si>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</si>
  <si>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</si>
  <si>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</si>
  <si>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</si>
  <si>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</si>
  <si>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</si>
  <si>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</si>
  <si>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</si>
  <si>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</si>
  <si>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</si>
  <si>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</si>
  <si>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</si>
  <si>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</si>
  <si>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</si>
  <si>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</si>
  <si>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</si>
  <si>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</si>
  <si>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</si>
  <si>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</si>
  <si>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</si>
  <si>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</si>
  <si>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</si>
  <si>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</si>
  <si>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</si>
  <si>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</si>
  <si>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</si>
  <si>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</si>
  <si>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</si>
  <si>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</si>
  <si>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</si>
  <si>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</si>
  <si>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</si>
  <si>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</si>
  <si>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</si>
  <si>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</si>
  <si>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</si>
  <si>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</si>
  <si>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</si>
  <si>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</si>
  <si>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</si>
  <si>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</si>
  <si>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</si>
  <si>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</si>
  <si>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</si>
  <si>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</si>
  <si>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</si>
  <si>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</si>
  <si>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</si>
  <si>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</si>
  <si>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</si>
  <si>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</si>
  <si>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</si>
  <si>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</si>
  <si>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</si>
  <si>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</si>
  <si>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</si>
  <si>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</si>
  <si>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</si>
  <si>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</si>
  <si>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</si>
  <si>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</si>
  <si>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</si>
  <si>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</si>
  <si>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</si>
  <si>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</si>
  <si>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</si>
  <si>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</si>
  <si>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</si>
  <si>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</si>
  <si>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</si>
  <si>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</si>
  <si>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</si>
  <si>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</si>
  <si>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</si>
  <si>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</si>
  <si>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</si>
  <si>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</si>
  <si>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</si>
  <si>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</si>
  <si>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</si>
  <si>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</si>
  <si>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</si>
  <si>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</si>
  <si>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</si>
  <si>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</si>
  <si>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</si>
  <si>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</si>
  <si>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</si>
  <si>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</si>
  <si>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</si>
  <si>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</si>
  <si>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</si>
  <si>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</si>
  <si>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</si>
  <si>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</si>
  <si>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</si>
  <si>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</si>
  <si>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</si>
  <si>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</si>
  <si>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</si>
  <si>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</si>
  <si>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</si>
  <si>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</si>
  <si>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</si>
  <si>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</si>
  <si>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</si>
  <si>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</si>
  <si>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</si>
  <si>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</si>
  <si>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</si>
  <si>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</si>
  <si>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</si>
  <si>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</si>
  <si>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</si>
  <si>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</si>
  <si>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</si>
  <si>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</si>
  <si>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</si>
  <si>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</si>
  <si>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</si>
  <si>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</si>
  <si>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</si>
  <si>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</si>
  <si>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</si>
  <si>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</si>
  <si>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</si>
  <si>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</si>
  <si>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</si>
  <si>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</si>
  <si>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</si>
  <si>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</si>
  <si>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</si>
  <si>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</si>
  <si>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</si>
  <si>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</si>
  <si>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</si>
  <si>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</si>
  <si>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</si>
  <si>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</si>
  <si>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</si>
  <si>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</si>
  <si>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</si>
  <si>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</si>
  <si>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</si>
  <si>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</si>
  <si>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</si>
  <si>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</si>
  <si>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</si>
  <si>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</si>
  <si>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</si>
  <si>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</si>
  <si>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</si>
  <si>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</si>
  <si>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</si>
  <si>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</si>
  <si>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</si>
  <si>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</si>
  <si>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</si>
  <si>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</si>
  <si>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</si>
  <si>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</si>
  <si>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</si>
  <si>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</si>
  <si>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</si>
  <si>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</si>
  <si>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</si>
  <si>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</si>
  <si>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</si>
  <si>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</si>
  <si>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</si>
  <si>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</si>
  <si>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</si>
  <si>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</si>
  <si>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</si>
  <si>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</si>
  <si>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</si>
  <si>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</si>
  <si>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</si>
  <si>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</si>
  <si>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</si>
  <si>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</si>
  <si>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</si>
  <si>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</si>
  <si>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</si>
  <si>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</si>
  <si>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</si>
  <si>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</si>
  <si>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</si>
  <si>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</si>
  <si>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</si>
  <si>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</si>
  <si>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</si>
  <si>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</si>
  <si>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</si>
  <si>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</si>
  <si>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</si>
  <si>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</si>
  <si>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</si>
  <si>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</si>
  <si>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</si>
  <si>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</si>
  <si>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</si>
  <si>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</si>
  <si>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</si>
  <si>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</si>
  <si>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</si>
  <si>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</si>
  <si>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</si>
  <si>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</si>
  <si>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</si>
  <si>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</si>
  <si>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</si>
  <si>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</si>
  <si>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</si>
  <si>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</si>
  <si>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</si>
  <si>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</si>
  <si>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</si>
  <si>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</si>
  <si>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</si>
  <si>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</si>
  <si>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</si>
  <si>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</si>
  <si>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</si>
  <si>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</si>
  <si>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</si>
  <si>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</si>
  <si>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</si>
  <si>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</si>
  <si>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</si>
  <si>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</si>
  <si>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</si>
  <si>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</si>
  <si>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</si>
  <si>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</si>
  <si>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</si>
  <si>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</si>
  <si>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</si>
  <si>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</si>
  <si>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</si>
  <si>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</si>
  <si>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</si>
  <si>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</si>
  <si>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</si>
  <si>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</si>
  <si>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</si>
  <si>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</si>
  <si>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</si>
  <si>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</si>
  <si>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</si>
  <si>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</si>
  <si>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</si>
  <si>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</si>
  <si>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</si>
  <si>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</si>
  <si>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</si>
  <si>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</si>
  <si>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</si>
  <si>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</si>
  <si>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</si>
  <si>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</si>
  <si>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</si>
  <si>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</si>
  <si>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</si>
  <si>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</si>
  <si>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</si>
  <si>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</si>
  <si>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</si>
  <si>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</si>
  <si>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</si>
  <si>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</si>
  <si>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</si>
  <si>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</si>
  <si>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</si>
  <si>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</si>
  <si>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</si>
  <si>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</si>
  <si>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</si>
  <si>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</si>
  <si>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</si>
  <si>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</si>
  <si>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</si>
  <si>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</si>
  <si>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</si>
  <si>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</si>
  <si>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</si>
  <si>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</si>
  <si>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</si>
  <si>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</si>
  <si>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</si>
  <si>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</si>
  <si>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</si>
  <si>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</si>
  <si>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</si>
  <si>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</si>
  <si>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</si>
  <si>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</si>
  <si>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</si>
  <si>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</si>
  <si>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</si>
  <si>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</si>
  <si>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</si>
  <si>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</si>
  <si>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</si>
  <si>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</si>
  <si>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</si>
  <si>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</si>
  <si>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</si>
  <si>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</si>
  <si>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</si>
  <si>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</si>
  <si>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</si>
  <si>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</si>
  <si>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</si>
  <si>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</si>
  <si>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</si>
  <si>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</si>
  <si>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</si>
  <si>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</si>
  <si>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</si>
  <si>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</si>
  <si>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</si>
  <si>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</si>
  <si>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</si>
  <si>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</si>
  <si>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</si>
  <si>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</si>
  <si>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</si>
  <si>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</si>
  <si>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</si>
  <si>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</si>
  <si>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</si>
  <si>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</si>
  <si>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</si>
  <si>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</si>
  <si>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</si>
  <si>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</si>
  <si>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</si>
  <si>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</si>
  <si>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</si>
  <si>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</si>
  <si>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</si>
  <si>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</si>
  <si>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</si>
  <si>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</si>
  <si>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</si>
  <si>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</si>
  <si>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</si>
  <si>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</si>
  <si>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</si>
  <si>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</si>
  <si>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</si>
  <si>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</si>
  <si>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</si>
  <si>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</si>
  <si>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</si>
  <si>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</si>
  <si>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</si>
  <si>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</si>
  <si>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</si>
  <si>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</si>
  <si>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</si>
  <si>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</si>
  <si>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</si>
  <si>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</si>
  <si>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</si>
  <si>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</si>
  <si>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</si>
  <si>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</si>
  <si>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</si>
  <si>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</si>
  <si>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</si>
  <si>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</si>
  <si>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</si>
  <si>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</si>
  <si>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</si>
  <si>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</si>
  <si>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</si>
  <si>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</si>
  <si>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</si>
  <si>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</si>
  <si>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</si>
  <si>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</si>
  <si>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</si>
  <si>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</si>
  <si>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</si>
  <si>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</si>
  <si>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</si>
  <si>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</si>
  <si>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</si>
  <si>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</si>
  <si>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</si>
  <si>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</si>
  <si>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</si>
  <si>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</si>
  <si>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</si>
  <si>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</si>
  <si>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</si>
  <si>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</si>
  <si>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</si>
  <si>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</si>
  <si>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</si>
  <si>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</si>
  <si>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</si>
  <si>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</si>
  <si>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</si>
  <si>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</si>
  <si>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</si>
  <si>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</si>
  <si>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</si>
  <si>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</si>
  <si>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</si>
  <si>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</si>
  <si>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</si>
  <si>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</si>
  <si>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</si>
  <si>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</si>
  <si>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</si>
  <si>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</si>
  <si>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</si>
  <si>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</si>
  <si>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</si>
  <si>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</si>
  <si>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</si>
  <si>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</si>
  <si>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</si>
  <si>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</si>
  <si>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</si>
  <si>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</si>
  <si>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</si>
  <si>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</si>
  <si>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</si>
  <si>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</si>
  <si>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</si>
  <si>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</si>
  <si>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</si>
  <si>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</si>
  <si>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</si>
  <si>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</si>
  <si>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</si>
  <si>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</si>
  <si>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</si>
  <si>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</si>
  <si>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</si>
  <si>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</si>
  <si>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</si>
  <si>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</si>
  <si>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</si>
  <si>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</si>
  <si>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</si>
  <si>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</si>
  <si>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</si>
  <si>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</si>
  <si>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</si>
  <si>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</si>
  <si>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</si>
  <si>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</si>
  <si>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</si>
  <si>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</si>
  <si>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</si>
  <si>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</si>
  <si>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</si>
  <si>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</si>
  <si>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</si>
  <si>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</si>
  <si>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</si>
  <si>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</si>
  <si>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</si>
  <si>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</si>
  <si>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</si>
  <si>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</si>
  <si>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</si>
  <si>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</si>
  <si>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</si>
  <si>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</si>
  <si>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</si>
  <si>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</si>
  <si>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</si>
  <si>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</si>
  <si>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</si>
  <si>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</si>
  <si>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</si>
  <si>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</si>
  <si>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</si>
  <si>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</si>
  <si>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</si>
  <si>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</si>
  <si>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</si>
  <si>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</si>
  <si>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</si>
  <si>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</si>
  <si>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</si>
  <si>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</si>
  <si>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</si>
  <si>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</si>
  <si>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</si>
  <si>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</si>
  <si>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</si>
  <si>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</si>
  <si>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</si>
  <si>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</si>
  <si>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</si>
  <si>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</si>
  <si>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</si>
  <si>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</si>
  <si>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</si>
  <si>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</si>
  <si>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</si>
  <si>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</si>
  <si>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</si>
  <si>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</si>
  <si>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</si>
  <si>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</si>
  <si>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</si>
  <si>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</si>
  <si>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</si>
  <si>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</si>
  <si>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</si>
  <si>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</si>
  <si>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</si>
  <si>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</si>
  <si>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</si>
  <si>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</si>
  <si>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</si>
  <si>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</si>
  <si>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</si>
  <si>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</si>
  <si>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</si>
  <si>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</si>
  <si>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</si>
  <si>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</si>
  <si>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</si>
  <si>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</si>
  <si>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</si>
  <si>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</si>
  <si>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</si>
  <si>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</si>
  <si>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</si>
  <si>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</si>
  <si>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</si>
  <si>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</si>
  <si>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</si>
  <si>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</si>
  <si>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</si>
  <si>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</si>
  <si>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</si>
  <si>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</si>
  <si>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</si>
  <si>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</si>
  <si>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</si>
  <si>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</si>
  <si>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</si>
  <si>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</si>
  <si>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</si>
  <si>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</si>
  <si>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</si>
  <si>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</si>
  <si>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</si>
  <si>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</si>
  <si>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</si>
  <si>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</si>
  <si>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</si>
  <si>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</si>
  <si>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</si>
  <si>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</si>
  <si>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</si>
  <si>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</si>
  <si>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</si>
  <si>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</si>
  <si>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</si>
  <si>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</si>
  <si>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</si>
  <si>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</si>
  <si>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</si>
  <si>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</si>
  <si>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</si>
  <si>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</si>
  <si>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</si>
  <si>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</si>
  <si>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</si>
  <si>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</si>
  <si>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</si>
  <si>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</si>
  <si>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</si>
  <si>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</si>
  <si>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</si>
  <si>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</si>
  <si>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</si>
  <si>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</si>
  <si>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</si>
  <si>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</si>
  <si>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</si>
  <si>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</si>
  <si>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</si>
  <si>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</si>
  <si>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</si>
  <si>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</si>
  <si>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</si>
  <si>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</si>
  <si>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</si>
  <si>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</si>
  <si>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</si>
  <si>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</si>
  <si>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</si>
  <si>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</si>
  <si>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</si>
  <si>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</si>
  <si>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</si>
  <si>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</si>
  <si>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</si>
  <si>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</si>
  <si>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</si>
  <si>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</si>
  <si>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</si>
  <si>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</si>
  <si>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</si>
  <si>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</si>
  <si>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</si>
  <si>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</si>
  <si>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</si>
  <si>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</si>
  <si>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</si>
  <si>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</si>
  <si>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</si>
  <si>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</si>
  <si>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</si>
  <si>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</si>
  <si>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</si>
  <si>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</si>
  <si>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</si>
  <si>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</si>
  <si>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</si>
  <si>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</si>
  <si>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</si>
  <si>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</si>
  <si>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</si>
  <si>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</si>
  <si>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</si>
  <si>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</si>
  <si>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</si>
  <si>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</si>
  <si>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</si>
  <si>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</si>
  <si>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</si>
  <si>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</si>
  <si>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</si>
  <si>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</si>
  <si>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</si>
  <si>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</si>
  <si>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</si>
  <si>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</si>
  <si>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</si>
  <si>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</si>
  <si>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</si>
  <si>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</si>
  <si>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</si>
  <si>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</si>
  <si>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</si>
  <si>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</si>
  <si>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</si>
  <si>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</si>
  <si>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</si>
  <si>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</si>
  <si>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</si>
  <si>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</si>
  <si>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</si>
  <si>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</si>
  <si>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</si>
  <si>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</si>
  <si>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</si>
  <si>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</si>
  <si>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</si>
  <si>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</si>
  <si>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</si>
  <si>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</si>
  <si>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</si>
  <si>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</si>
  <si>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</si>
  <si>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</si>
  <si>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</si>
  <si>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</si>
  <si>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</si>
  <si>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</si>
  <si>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</si>
  <si>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</si>
  <si>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</si>
  <si>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</si>
  <si>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</si>
  <si>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</si>
  <si>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</si>
  <si>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</si>
  <si>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</si>
  <si>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</si>
  <si>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</si>
  <si>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</si>
  <si>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</si>
  <si>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</si>
  <si>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</si>
  <si>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</si>
  <si>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</si>
  <si>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</si>
  <si>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</si>
  <si>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</si>
  <si>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</si>
  <si>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</si>
  <si>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</si>
  <si>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</si>
  <si>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</si>
  <si>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</si>
  <si>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</si>
  <si>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</si>
  <si>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</si>
  <si>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</si>
  <si>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</si>
  <si>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</si>
  <si>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</si>
  <si>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</si>
  <si>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</si>
  <si>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</si>
  <si>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</si>
  <si>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</si>
  <si>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</si>
  <si>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</si>
  <si>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</si>
  <si>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</si>
  <si>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</si>
  <si>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</si>
  <si>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</si>
  <si>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</si>
  <si>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</si>
  <si>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</si>
  <si>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</si>
  <si>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</si>
  <si>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</si>
  <si>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</si>
  <si>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</si>
  <si>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</si>
  <si>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</si>
  <si>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</si>
  <si>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</si>
  <si>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</si>
  <si>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</si>
  <si>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</si>
  <si>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</si>
  <si>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</si>
  <si>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</si>
  <si>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</si>
  <si>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</si>
  <si>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</si>
  <si>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</si>
  <si>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</si>
  <si>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</si>
  <si>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</si>
  <si>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</si>
  <si>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</si>
  <si>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</si>
  <si>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</si>
  <si>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</si>
  <si>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</si>
  <si>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</si>
  <si>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</si>
  <si>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</si>
  <si>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</si>
  <si>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</si>
  <si>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</si>
  <si>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</si>
  <si>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</si>
  <si>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</si>
  <si>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</si>
  <si>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</si>
  <si>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</si>
  <si>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</si>
  <si>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</si>
  <si>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</si>
  <si>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</si>
  <si>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</si>
  <si>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</si>
  <si>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</si>
  <si>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</si>
  <si>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</si>
  <si>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</si>
  <si>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</si>
  <si>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</si>
  <si>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</si>
  <si>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</si>
  <si>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</si>
  <si>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</si>
  <si>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</si>
  <si>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</si>
  <si>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</si>
  <si>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</si>
  <si>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</si>
  <si>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</si>
  <si>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</si>
  <si>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</si>
  <si>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</si>
  <si>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</si>
  <si>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</si>
  <si>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</si>
  <si>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</si>
  <si>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</si>
  <si>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</si>
  <si>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</si>
  <si>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</si>
  <si>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</si>
  <si>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</si>
  <si>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</si>
  <si>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</si>
  <si>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</si>
  <si>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</si>
  <si>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</si>
  <si>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</si>
  <si>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</si>
  <si>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</si>
  <si>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</si>
  <si>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</si>
  <si>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</si>
  <si>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</si>
  <si>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</si>
  <si>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</si>
  <si>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</si>
  <si>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</si>
  <si>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</si>
  <si>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</si>
  <si>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</si>
  <si>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</si>
  <si>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</si>
  <si>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</si>
  <si>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</si>
  <si>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</si>
  <si>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</si>
  <si>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</si>
  <si>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</si>
  <si>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</si>
  <si>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</si>
  <si>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</si>
  <si>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</si>
  <si>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</si>
  <si>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</si>
  <si>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</si>
  <si>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</si>
  <si>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</si>
  <si>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</si>
  <si>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</si>
  <si>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</si>
  <si>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</si>
  <si>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</si>
  <si>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</si>
  <si>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</si>
  <si>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</si>
  <si>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</si>
  <si>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</si>
  <si>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</si>
  <si>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</si>
  <si>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</si>
  <si>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</si>
  <si>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</si>
  <si>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</si>
  <si>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</si>
  <si>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</si>
  <si>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</si>
  <si>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</si>
  <si>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</si>
  <si>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</si>
  <si>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</si>
  <si>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</si>
  <si>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</si>
  <si>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</si>
  <si>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</si>
  <si>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</si>
  <si>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</si>
  <si>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</si>
  <si>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</si>
  <si>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</si>
  <si>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</si>
  <si>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</si>
  <si>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</si>
  <si>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</si>
  <si>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</si>
  <si>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</si>
  <si>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</si>
  <si>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</si>
  <si>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</si>
  <si>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</si>
  <si>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</si>
  <si>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</si>
  <si>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</si>
  <si>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</si>
  <si>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</si>
  <si>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</si>
  <si>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</si>
  <si>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</si>
  <si>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</si>
  <si>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</si>
  <si>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</si>
  <si>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</si>
  <si>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</si>
  <si>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</si>
  <si>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</si>
  <si>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</si>
  <si>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</si>
  <si>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</si>
  <si>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</si>
  <si>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</si>
  <si>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</si>
  <si>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</si>
  <si>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</si>
  <si>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</si>
  <si>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</si>
  <si>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</si>
  <si>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</si>
  <si>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</si>
  <si>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</si>
  <si>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</si>
  <si>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</si>
  <si>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</si>
  <si>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</si>
  <si>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</si>
  <si>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</si>
  <si>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</si>
  <si>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</si>
  <si>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</si>
  <si>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</si>
  <si>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</si>
  <si>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</si>
  <si>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</si>
  <si>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</si>
  <si>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</si>
  <si>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</si>
  <si>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</si>
  <si>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</si>
  <si>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</si>
  <si>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</si>
  <si>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</si>
  <si>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</si>
  <si>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</si>
  <si>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</si>
  <si>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</si>
  <si>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</si>
  <si>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</si>
  <si>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</si>
  <si>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</si>
  <si>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</si>
  <si>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</si>
  <si>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</si>
  <si>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</si>
  <si>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</si>
  <si>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</si>
  <si>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</si>
  <si>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</si>
  <si>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</si>
  <si>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</si>
  <si>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</si>
  <si>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</si>
  <si>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</si>
  <si>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</si>
  <si>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</si>
  <si>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</si>
  <si>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</si>
  <si>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</si>
  <si>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</si>
  <si>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</si>
  <si>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</si>
  <si>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</si>
  <si>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</si>
  <si>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</si>
  <si>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</si>
  <si>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</si>
  <si>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</si>
  <si>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</si>
  <si>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</si>
  <si>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</si>
  <si>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</si>
  <si>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</si>
  <si>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</si>
  <si>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</si>
  <si>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</si>
  <si>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</si>
  <si>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</si>
  <si>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</si>
  <si>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</si>
  <si>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</si>
  <si>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</si>
  <si>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</si>
  <si>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</si>
  <si>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</si>
  <si>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</si>
  <si>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</si>
  <si>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</si>
  <si>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</si>
  <si>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</si>
  <si>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</si>
  <si>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</si>
  <si>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</si>
  <si>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</si>
  <si>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</si>
  <si>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</si>
  <si>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</si>
  <si>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</si>
  <si>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</si>
  <si>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</si>
  <si>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</si>
  <si>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</si>
  <si>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</si>
  <si>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</si>
  <si>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</si>
  <si>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</si>
  <si>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</si>
  <si>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</si>
  <si>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</si>
  <si>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</si>
  <si>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</si>
  <si>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</si>
  <si>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</si>
  <si>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</si>
  <si>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</si>
  <si>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</si>
  <si>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</si>
  <si>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</si>
  <si>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</si>
  <si>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</si>
  <si>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</si>
  <si>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</si>
  <si>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</si>
  <si>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</si>
  <si>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</si>
  <si>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</si>
  <si>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</si>
  <si>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</si>
  <si>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</si>
  <si>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</si>
  <si>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</si>
  <si>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</si>
  <si>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</si>
  <si>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</si>
  <si>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</si>
  <si>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</si>
  <si>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</si>
  <si>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</si>
  <si>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</si>
  <si>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</si>
  <si>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</si>
  <si>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</si>
  <si>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</si>
  <si>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</si>
  <si>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</si>
  <si>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</si>
  <si>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</si>
  <si>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</si>
  <si>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</si>
  <si>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</si>
  <si>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</si>
  <si>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</si>
  <si>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</si>
  <si>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</si>
  <si>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</si>
  <si>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</si>
  <si>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</si>
  <si>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</si>
  <si>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</si>
  <si>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</si>
  <si>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</si>
  <si>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</si>
  <si>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</si>
  <si>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</si>
  <si>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</si>
  <si>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</si>
  <si>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</si>
  <si>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</si>
  <si>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</si>
  <si>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</si>
  <si>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</si>
  <si>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</si>
  <si>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</si>
  <si>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</si>
  <si>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</si>
  <si>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</si>
  <si>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</si>
  <si>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</si>
  <si>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</si>
  <si>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</si>
  <si>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</si>
  <si>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</si>
  <si>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</si>
  <si>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</si>
  <si>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</si>
  <si>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</si>
  <si>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</si>
  <si>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</si>
  <si>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</si>
  <si>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</si>
  <si>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</si>
  <si>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</si>
  <si>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</si>
  <si>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</si>
  <si>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</si>
  <si>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</si>
  <si>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</si>
  <si>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</si>
  <si>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</si>
  <si>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</si>
  <si>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</si>
  <si>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</si>
  <si>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</si>
  <si>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</si>
  <si>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</si>
  <si>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</si>
  <si>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</si>
  <si>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</si>
  <si>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</si>
  <si>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</si>
  <si>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</si>
  <si>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</si>
  <si>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</si>
  <si>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</si>
  <si>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</si>
  <si>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</si>
  <si>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</si>
  <si>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</si>
  <si>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</si>
  <si>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</si>
  <si>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</si>
  <si>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</si>
  <si>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</si>
  <si>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</si>
  <si>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</si>
  <si>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</si>
  <si>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</si>
  <si>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</si>
  <si>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</si>
  <si>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</si>
  <si>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</si>
  <si>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</si>
  <si>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</si>
  <si>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</si>
  <si>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</si>
  <si>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</si>
  <si>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</si>
  <si>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</si>
  <si>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</si>
  <si>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</si>
  <si>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</si>
  <si>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</si>
  <si>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</si>
  <si>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</si>
  <si>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</si>
  <si>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</si>
  <si>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</si>
  <si>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</si>
  <si>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</si>
  <si>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</si>
  <si>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</si>
  <si>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</si>
  <si>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</si>
  <si>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</si>
  <si>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</si>
  <si>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</si>
  <si>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</si>
  <si>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</si>
  <si>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</si>
  <si>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</si>
  <si>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</si>
  <si>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</si>
  <si>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</si>
  <si>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</si>
  <si>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</si>
  <si>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</si>
  <si>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</si>
  <si>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</si>
  <si>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</si>
  <si>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</si>
  <si>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</si>
  <si>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</si>
  <si>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</si>
  <si>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</si>
  <si>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</si>
  <si>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</si>
  <si>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</si>
  <si>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</si>
  <si>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</si>
  <si>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</si>
  <si>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</si>
  <si>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</si>
  <si>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</si>
  <si>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</si>
  <si>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</si>
  <si>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</si>
  <si>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</si>
  <si>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</si>
  <si>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</si>
  <si>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</si>
  <si>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</si>
  <si>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</si>
  <si>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</si>
  <si>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</si>
  <si>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</si>
  <si>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</si>
  <si>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</si>
  <si>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</si>
  <si>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</si>
  <si>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</si>
  <si>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</si>
  <si>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</si>
  <si>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</si>
  <si>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</si>
  <si>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</si>
  <si>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</si>
  <si>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</si>
  <si>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</si>
  <si>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</si>
  <si>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</si>
  <si>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</si>
  <si>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</si>
  <si>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</si>
  <si>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</si>
  <si>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</si>
  <si>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</si>
  <si>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</si>
  <si>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</si>
  <si>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</si>
  <si>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</si>
  <si>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</si>
  <si>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</si>
  <si>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</si>
  <si>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</si>
  <si>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</si>
  <si>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</si>
  <si>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</si>
  <si>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</si>
  <si>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</si>
  <si>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</si>
  <si>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</si>
  <si>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</si>
  <si>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</si>
  <si>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</si>
  <si>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</si>
  <si>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</si>
  <si>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</si>
  <si>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</si>
  <si>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</si>
  <si>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</si>
  <si>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</si>
  <si>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</si>
  <si>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</si>
  <si>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</si>
  <si>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</si>
  <si>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</si>
  <si>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</si>
  <si>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</si>
  <si>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</si>
  <si>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</si>
  <si>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</si>
  <si>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</si>
  <si>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</si>
  <si>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</si>
  <si>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</si>
  <si>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</si>
  <si>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</si>
  <si>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</si>
  <si>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</si>
  <si>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</si>
  <si>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</si>
  <si>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</si>
  <si>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</si>
  <si>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</si>
  <si>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</si>
  <si>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</si>
  <si>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</si>
  <si>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</si>
  <si>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</si>
  <si>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</si>
  <si>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</si>
  <si>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</si>
  <si>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</si>
  <si>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</si>
  <si>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</si>
  <si>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</si>
  <si>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</si>
  <si>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</si>
  <si>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</si>
  <si>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</si>
  <si>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</si>
  <si>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</si>
  <si>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</si>
  <si>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</si>
  <si>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</si>
  <si>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</si>
  <si>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</si>
  <si>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</si>
  <si>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</si>
  <si>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</si>
  <si>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</si>
  <si>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</si>
  <si>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</si>
  <si>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</si>
  <si>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</si>
  <si>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</si>
  <si>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</si>
  <si>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</si>
  <si>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</si>
  <si>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</si>
  <si>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</si>
  <si>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</si>
  <si>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</si>
  <si>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</si>
  <si>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</si>
  <si>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</si>
  <si>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</si>
  <si>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</si>
  <si>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</si>
  <si>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</si>
  <si>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</si>
  <si>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</si>
  <si>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</si>
  <si>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</si>
  <si>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</si>
  <si>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</si>
  <si>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</si>
  <si>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</si>
  <si>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</si>
  <si>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</si>
  <si>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</si>
  <si>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</si>
  <si>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</si>
  <si>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</si>
  <si>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</si>
  <si>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</si>
  <si>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</si>
  <si>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</si>
  <si>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</si>
  <si>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</si>
  <si>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</si>
  <si>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</si>
  <si>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</si>
  <si>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</si>
  <si>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</si>
  <si>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</si>
  <si>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</si>
  <si>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</si>
  <si>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</si>
  <si>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</si>
  <si>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</si>
  <si>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</si>
  <si>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</si>
  <si>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</si>
  <si>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</si>
  <si>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</si>
  <si>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</si>
  <si>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</si>
  <si>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</si>
  <si>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</si>
  <si>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</si>
  <si>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</si>
  <si>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</si>
  <si>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</si>
  <si>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</si>
  <si>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</si>
  <si>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</si>
  <si>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</si>
  <si>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</si>
  <si>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</si>
  <si>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</si>
  <si>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</si>
  <si>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</si>
  <si>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</si>
  <si>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</si>
  <si>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</si>
  <si>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</si>
  <si>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</si>
  <si>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</si>
  <si>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</si>
  <si>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</si>
  <si>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</si>
  <si>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</si>
  <si>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</si>
  <si>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</si>
  <si>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</si>
  <si>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</si>
  <si>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</si>
  <si>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</si>
  <si>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</si>
  <si>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</si>
  <si>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</si>
  <si>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</si>
  <si>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</si>
  <si>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</si>
  <si>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</si>
  <si>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</si>
  <si>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</si>
  <si>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</si>
  <si>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</si>
  <si>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</si>
  <si>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</si>
  <si>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</si>
  <si>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</si>
  <si>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</si>
  <si>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</si>
  <si>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</si>
  <si>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</si>
  <si>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</si>
  <si>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</si>
  <si>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</si>
  <si>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</si>
  <si>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</si>
  <si>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</si>
  <si>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</si>
  <si>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</si>
  <si>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</si>
  <si>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</si>
  <si>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</si>
  <si>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</si>
  <si>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</si>
  <si>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</si>
  <si>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</si>
  <si>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</si>
  <si>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</si>
  <si>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</si>
  <si>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</si>
  <si>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</si>
  <si>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</si>
  <si>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</si>
  <si>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</si>
  <si>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</si>
  <si>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</si>
  <si>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</si>
  <si>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</si>
  <si>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</si>
  <si>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</si>
  <si>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</si>
  <si>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</si>
  <si>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</si>
  <si>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</si>
  <si>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</si>
  <si>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</si>
  <si>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</si>
  <si>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</si>
  <si>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</si>
  <si>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</si>
  <si>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</si>
  <si>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</si>
  <si>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</si>
  <si>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</si>
  <si>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</si>
  <si>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</si>
  <si>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</si>
  <si>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</si>
  <si>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</si>
  <si>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</si>
  <si>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</si>
  <si>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</si>
  <si>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</si>
  <si>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</si>
  <si>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</si>
  <si>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</si>
  <si>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</si>
  <si>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</si>
  <si>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</si>
  <si>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</si>
  <si>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</si>
  <si>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</si>
  <si>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</si>
  <si>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</si>
  <si>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</si>
  <si>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</si>
  <si>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</si>
  <si>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</si>
  <si>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</si>
  <si>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</si>
  <si>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</si>
  <si>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</si>
  <si>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</si>
  <si>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</si>
  <si>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</si>
  <si>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</si>
  <si>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</si>
  <si>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</si>
  <si>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</si>
  <si>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</si>
  <si>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</si>
  <si>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</si>
  <si>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</si>
  <si>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</si>
  <si>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</si>
  <si>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</si>
  <si>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</si>
  <si>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</si>
  <si>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</si>
  <si>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</si>
  <si>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</si>
  <si>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</si>
  <si>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</si>
  <si>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</si>
  <si>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</si>
  <si>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</si>
  <si>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</si>
  <si>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</si>
  <si>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</si>
  <si>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</si>
  <si>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</si>
  <si>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</si>
  <si>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</si>
  <si>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</si>
  <si>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</si>
  <si>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</si>
  <si>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</si>
  <si>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</si>
  <si>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</si>
  <si>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</si>
  <si>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</si>
  <si>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</si>
  <si>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</si>
  <si>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</si>
  <si>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</si>
  <si>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</si>
  <si>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</si>
  <si>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</si>
  <si>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</si>
  <si>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</si>
  <si>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</si>
  <si>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</si>
  <si>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</si>
  <si>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</si>
  <si>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</si>
  <si>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</si>
  <si>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</si>
  <si>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</si>
  <si>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</si>
  <si>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</si>
  <si>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</si>
  <si>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</si>
  <si>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</si>
  <si>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</si>
  <si>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</si>
  <si>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</si>
  <si>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</si>
  <si>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</si>
  <si>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</si>
  <si>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</si>
  <si>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</si>
  <si>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</si>
  <si>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</si>
  <si>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</si>
  <si>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</si>
  <si>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</si>
  <si>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</si>
  <si>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</si>
  <si>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</si>
  <si>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</si>
  <si>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</si>
  <si>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</si>
  <si>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</si>
  <si>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</si>
  <si>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</si>
  <si>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</si>
  <si>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</si>
  <si>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</si>
  <si>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</si>
  <si>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</si>
  <si>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</si>
  <si>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</si>
  <si>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</si>
  <si>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</si>
  <si>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</si>
  <si>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</si>
  <si>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</si>
  <si>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</si>
  <si>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</si>
  <si>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</si>
  <si>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</si>
  <si>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</si>
  <si>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</si>
  <si>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</si>
  <si>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</si>
  <si>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</si>
  <si>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</si>
  <si>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</si>
  <si>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</si>
  <si>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</si>
  <si>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</si>
  <si>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</si>
  <si>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</si>
  <si>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</si>
  <si>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</si>
  <si>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</si>
  <si>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</si>
  <si>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</si>
  <si>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</si>
  <si>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</si>
  <si>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</si>
  <si>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</si>
  <si>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</si>
  <si>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</si>
  <si>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</si>
  <si>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</si>
  <si>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</si>
  <si>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</si>
  <si>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</si>
  <si>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</si>
  <si>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</si>
  <si>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</si>
  <si>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</si>
  <si>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</si>
  <si>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</si>
  <si>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</si>
  <si>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</si>
  <si>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</si>
  <si>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</si>
  <si>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</si>
  <si>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</si>
  <si>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</si>
  <si>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</si>
  <si>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</si>
  <si>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</si>
  <si>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</si>
  <si>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</si>
  <si>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</si>
  <si>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</si>
  <si>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</si>
  <si>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</si>
  <si>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</si>
  <si>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</si>
  <si>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</si>
  <si>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</si>
  <si>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</si>
  <si>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</si>
  <si>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</si>
  <si>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</si>
  <si>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</si>
  <si>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</si>
  <si>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</si>
  <si>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</si>
  <si>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</si>
  <si>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</si>
  <si>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</si>
  <si>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</si>
  <si>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</si>
  <si>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</si>
  <si>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</si>
  <si>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</si>
  <si>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</si>
  <si>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</si>
  <si>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</si>
  <si>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</si>
  <si>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</si>
  <si>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</si>
  <si>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</si>
  <si>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</si>
  <si>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</si>
  <si>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</si>
  <si>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</si>
  <si>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</si>
  <si>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</si>
  <si>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</si>
  <si>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</si>
  <si>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</si>
  <si>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</si>
  <si>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</si>
  <si>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</si>
  <si>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</si>
  <si>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</si>
  <si>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</si>
  <si>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</si>
  <si>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</si>
  <si>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</si>
  <si>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</si>
  <si>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</si>
  <si>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</si>
  <si>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</si>
  <si>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</si>
  <si>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</si>
  <si>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</si>
  <si>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</si>
  <si>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</si>
  <si>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</si>
  <si>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</si>
  <si>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</si>
  <si>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</si>
  <si>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</si>
  <si>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</si>
  <si>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</si>
  <si>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</si>
  <si>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</si>
  <si>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</si>
  <si>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</si>
  <si>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</si>
  <si>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</si>
  <si>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</si>
  <si>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</si>
  <si>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</si>
  <si>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</si>
  <si>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</si>
  <si>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</si>
  <si>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</si>
  <si>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</si>
  <si>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</si>
  <si>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</si>
  <si>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</si>
  <si>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</si>
  <si>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</si>
  <si>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</si>
  <si>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</si>
  <si>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</si>
  <si>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</si>
  <si>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</si>
  <si>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</si>
  <si>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</si>
  <si>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</si>
  <si>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</si>
  <si>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</si>
  <si>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</si>
  <si>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</si>
  <si>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</si>
  <si>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</si>
  <si>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</si>
  <si>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</si>
  <si>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</si>
  <si>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</si>
  <si>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</si>
  <si>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</si>
  <si>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</si>
  <si>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</si>
  <si>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</si>
  <si>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</si>
  <si>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</si>
  <si>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</si>
  <si>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</si>
  <si>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</si>
  <si>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</si>
  <si>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</si>
  <si>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</si>
  <si>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</si>
  <si>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</si>
  <si>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</si>
  <si>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</si>
  <si>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</si>
  <si>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</si>
  <si>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</si>
  <si>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</si>
  <si>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</si>
  <si>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</si>
  <si>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</si>
  <si>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</si>
  <si>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</si>
  <si>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</si>
  <si>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</si>
  <si>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</si>
  <si>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</si>
  <si>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</si>
  <si>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</si>
  <si>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</si>
  <si>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</si>
  <si>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</si>
  <si>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</si>
  <si>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</si>
  <si>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</si>
  <si>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</si>
  <si>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</si>
  <si>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</si>
  <si>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</si>
  <si>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</si>
  <si>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</si>
  <si>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</si>
  <si>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</si>
  <si>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</si>
  <si>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</si>
  <si>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</si>
  <si>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</si>
  <si>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</si>
  <si>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</si>
  <si>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</si>
  <si>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</si>
  <si>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</si>
  <si>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</si>
  <si>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</si>
  <si>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</si>
  <si>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</si>
  <si>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</si>
  <si>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</si>
  <si>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</si>
  <si>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</si>
  <si>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</si>
  <si>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</si>
  <si>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</si>
  <si>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</si>
  <si>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</si>
  <si>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</si>
  <si>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</si>
  <si>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</si>
  <si>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</si>
  <si>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</si>
  <si>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</si>
  <si>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</si>
  <si>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</si>
  <si>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</si>
  <si>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</si>
  <si>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</si>
  <si>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</si>
  <si>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</si>
  <si>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</si>
  <si>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</si>
  <si>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</si>
  <si>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</si>
  <si>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</si>
  <si>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</si>
  <si>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</si>
  <si>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</si>
  <si>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</si>
  <si>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</si>
  <si>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</si>
  <si>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</si>
  <si>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</si>
  <si>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</si>
  <si>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</si>
  <si>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</si>
  <si>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</si>
  <si>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</si>
  <si>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</si>
  <si>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</si>
  <si>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</si>
  <si>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</si>
  <si>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</si>
  <si>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</si>
  <si>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</si>
  <si>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</si>
  <si>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</si>
  <si>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</si>
  <si>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</si>
  <si>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</si>
  <si>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</si>
  <si>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</si>
  <si>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</si>
  <si>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</si>
  <si>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</si>
  <si>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</si>
  <si>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</si>
  <si>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</si>
  <si>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</si>
  <si>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</si>
  <si>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</si>
  <si>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</si>
  <si>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</si>
  <si>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</si>
  <si>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</si>
  <si>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</si>
  <si>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</si>
  <si>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</si>
  <si>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</si>
  <si>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</si>
  <si>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</si>
  <si>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</si>
  <si>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</si>
  <si>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</si>
  <si>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</si>
  <si>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</si>
  <si>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</si>
  <si>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</si>
  <si>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</si>
  <si>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</si>
  <si>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</si>
  <si>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</si>
  <si>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</si>
  <si>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</si>
  <si>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</si>
  <si>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</si>
  <si>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</si>
  <si>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</si>
  <si>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</si>
  <si>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</si>
  <si>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</si>
  <si>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</si>
  <si>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</si>
  <si>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</si>
  <si>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</si>
  <si>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</si>
  <si>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</si>
  <si>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</si>
  <si>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</si>
  <si>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</si>
  <si>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</si>
  <si>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</si>
  <si>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</si>
  <si>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</si>
  <si>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</si>
  <si>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</si>
  <si>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</si>
  <si>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</si>
  <si>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</si>
  <si>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</si>
  <si>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</si>
  <si>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</si>
  <si>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</si>
  <si>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</si>
  <si>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</si>
  <si>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</si>
  <si>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</si>
  <si>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</si>
  <si>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</si>
  <si>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</si>
  <si>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</si>
  <si>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</si>
  <si>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</si>
  <si>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</si>
  <si>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</si>
  <si>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</si>
  <si>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</si>
  <si>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</si>
  <si>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</si>
  <si>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</si>
  <si>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</si>
  <si>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</si>
  <si>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</si>
  <si>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</si>
  <si>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</si>
  <si>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</si>
  <si>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</si>
  <si>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</si>
  <si>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</si>
  <si>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</si>
  <si>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</si>
  <si>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</si>
  <si>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</si>
  <si>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</si>
  <si>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</si>
  <si>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</si>
  <si>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</si>
  <si>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</si>
  <si>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</si>
  <si>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</si>
  <si>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</si>
  <si>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</si>
  <si>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</si>
  <si>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</si>
  <si>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</si>
  <si>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</si>
  <si>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</si>
  <si>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</si>
  <si>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</si>
  <si>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</si>
  <si>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</si>
  <si>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</si>
  <si>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</si>
  <si>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</si>
  <si>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</si>
  <si>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</si>
  <si>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</si>
  <si>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</si>
  <si>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</si>
  <si>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</si>
  <si>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</si>
  <si>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</si>
  <si>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</si>
  <si>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</si>
  <si>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</si>
  <si>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</si>
  <si>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</si>
  <si>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</si>
  <si>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</si>
  <si>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</si>
  <si>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</si>
  <si>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</si>
  <si>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</si>
  <si>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</si>
  <si>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</si>
  <si>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</si>
  <si>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</si>
  <si>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</si>
  <si>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</si>
  <si>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</si>
  <si>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</si>
  <si>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</si>
  <si>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</si>
  <si>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</si>
  <si>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</si>
  <si>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</si>
  <si>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</si>
  <si>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</si>
  <si>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</si>
  <si>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</si>
  <si>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</si>
  <si>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</si>
  <si>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</si>
  <si>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</si>
  <si>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</si>
  <si>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</si>
  <si>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</si>
  <si>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</si>
  <si>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</si>
  <si>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</si>
  <si>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</si>
  <si>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</si>
  <si>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</si>
  <si>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</si>
  <si>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</si>
  <si>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</si>
  <si>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</si>
  <si>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</si>
  <si>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</si>
  <si>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</si>
  <si>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</si>
  <si>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</si>
  <si>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</si>
  <si>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</si>
  <si>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</si>
  <si>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</si>
  <si>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</si>
  <si>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</si>
  <si>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</si>
  <si>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</si>
  <si>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</si>
  <si>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</si>
  <si>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</si>
  <si>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</si>
  <si>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</si>
  <si>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</si>
  <si>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</si>
  <si>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</si>
  <si>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</si>
  <si>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</si>
  <si>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</si>
  <si>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</si>
  <si>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</si>
  <si>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</si>
  <si>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</si>
  <si>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</si>
  <si>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</si>
  <si>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</si>
  <si>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</si>
  <si>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</si>
  <si>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</si>
  <si>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</si>
  <si>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</si>
  <si>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</si>
  <si>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</si>
  <si>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</si>
  <si>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</si>
  <si>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</si>
  <si>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</si>
  <si>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</si>
  <si>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</si>
  <si>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</si>
  <si>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</si>
  <si>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</si>
  <si>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</si>
  <si>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</si>
  <si>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</si>
  <si>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</si>
  <si>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</si>
  <si>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</si>
  <si>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</si>
  <si>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</si>
  <si>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</si>
  <si>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</si>
  <si>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</si>
  <si>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</si>
  <si>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</si>
  <si>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</si>
  <si>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</si>
  <si>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</si>
  <si>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</si>
  <si>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</si>
  <si>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</si>
  <si>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</si>
  <si>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</si>
  <si>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</si>
  <si>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</si>
  <si>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</si>
  <si>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</si>
  <si>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</si>
  <si>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</si>
  <si>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</si>
  <si>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</si>
  <si>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</si>
  <si>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</si>
  <si>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</si>
  <si>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</si>
  <si>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</si>
  <si>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</si>
  <si>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</si>
  <si>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</si>
  <si>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</si>
  <si>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</si>
  <si>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</si>
  <si>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</si>
  <si>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</si>
  <si>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</si>
  <si>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</si>
  <si>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</si>
  <si>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</si>
  <si>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</si>
  <si>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</si>
  <si>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</si>
  <si>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</si>
  <si>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</si>
  <si>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</si>
  <si>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</si>
  <si>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</si>
  <si>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</si>
  <si>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</si>
  <si>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</si>
  <si>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</si>
  <si>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</si>
  <si>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</si>
  <si>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</si>
  <si>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</si>
  <si>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</si>
  <si>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</si>
  <si>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</si>
  <si>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</si>
  <si>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</si>
  <si>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</si>
  <si>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</si>
  <si>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</si>
  <si>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</si>
  <si>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</si>
  <si>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</si>
  <si>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</si>
  <si>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</si>
  <si>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</si>
  <si>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</si>
  <si>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</si>
  <si>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</si>
  <si>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</si>
  <si>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</si>
  <si>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</si>
  <si>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</si>
  <si>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</si>
  <si>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</si>
  <si>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</si>
  <si>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</si>
  <si>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</si>
  <si>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</si>
  <si>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</si>
  <si>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</si>
  <si>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</si>
  <si>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</si>
  <si>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</si>
  <si>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</si>
  <si>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</si>
  <si>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</si>
  <si>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</si>
  <si>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</si>
  <si>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</si>
  <si>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</si>
  <si>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</si>
  <si>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</si>
  <si>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</si>
  <si>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</si>
  <si>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</si>
  <si>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</si>
  <si>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</si>
  <si>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</si>
  <si>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</si>
  <si>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</si>
  <si>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</si>
  <si>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</si>
  <si>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</si>
  <si>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</si>
  <si>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</si>
  <si>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</si>
  <si>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</si>
  <si>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</si>
  <si>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</si>
  <si>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</si>
  <si>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</si>
  <si>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</si>
  <si>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</si>
  <si>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</si>
  <si>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</si>
  <si>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</si>
  <si>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</si>
  <si>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</si>
  <si>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</si>
  <si>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</si>
  <si>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</si>
  <si>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</si>
  <si>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</si>
  <si>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</si>
  <si>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</si>
  <si>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</si>
  <si>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</si>
  <si>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</si>
  <si>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</si>
  <si>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</si>
  <si>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</si>
  <si>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</si>
  <si>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</si>
  <si>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</si>
  <si>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</si>
  <si>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</si>
  <si>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</si>
  <si>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</si>
  <si>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</si>
  <si>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</si>
  <si>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</si>
  <si>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</si>
  <si>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</si>
  <si>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</si>
  <si>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</si>
  <si>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</si>
  <si>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</si>
  <si>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</si>
  <si>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</si>
  <si>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</si>
  <si>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</si>
  <si>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</si>
  <si>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</si>
  <si>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</si>
  <si>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</si>
  <si>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</si>
  <si>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</si>
  <si>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</si>
  <si>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</si>
  <si>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</si>
  <si>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</si>
  <si>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</si>
  <si>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</si>
  <si>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</si>
  <si>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</si>
  <si>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</si>
  <si>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</si>
  <si>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</si>
  <si>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</si>
  <si>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</si>
  <si>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</si>
  <si>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</si>
  <si>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</si>
  <si>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</si>
  <si>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</si>
  <si>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</si>
  <si>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</si>
  <si>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</si>
  <si>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</si>
  <si>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</si>
  <si>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</si>
  <si>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</si>
  <si>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</si>
  <si>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</si>
  <si>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</si>
  <si>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</si>
  <si>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</si>
  <si>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</si>
  <si>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</si>
  <si>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</si>
  <si>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</si>
  <si>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</si>
  <si>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</si>
  <si>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</si>
  <si>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</si>
  <si>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</si>
  <si>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</si>
  <si>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</si>
  <si>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</si>
  <si>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</si>
  <si>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</si>
  <si>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</si>
  <si>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</si>
  <si>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</si>
  <si>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</si>
  <si>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</si>
  <si>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</si>
  <si>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</si>
  <si>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</si>
  <si>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</si>
  <si>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</si>
  <si>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</si>
  <si>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</si>
  <si>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</si>
  <si>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</si>
  <si>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</si>
  <si>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</si>
  <si>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</si>
  <si>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</si>
  <si>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</si>
  <si>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</si>
  <si>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</si>
  <si>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</si>
  <si>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</si>
  <si>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</si>
  <si>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</si>
  <si>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</si>
  <si>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</si>
  <si>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</si>
  <si>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</si>
  <si>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</si>
  <si>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</si>
  <si>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</si>
  <si>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</si>
  <si>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</si>
  <si>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</si>
  <si>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</si>
  <si>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</si>
  <si>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</si>
  <si>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</si>
  <si>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</si>
  <si>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</si>
  <si>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</si>
  <si>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</si>
  <si>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</si>
  <si>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</si>
  <si>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</si>
  <si>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</si>
  <si>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</si>
  <si>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</si>
  <si>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</si>
  <si>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</si>
  <si>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</si>
  <si>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</si>
  <si>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</si>
  <si>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</si>
  <si>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</si>
  <si>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</si>
  <si>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</si>
  <si>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</si>
  <si>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</si>
  <si>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</si>
  <si>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</si>
  <si>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</si>
  <si>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</si>
  <si>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</si>
  <si>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</si>
  <si>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</si>
  <si>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</si>
  <si>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</si>
  <si>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</si>
  <si>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</si>
  <si>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</si>
  <si>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</si>
  <si>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</si>
  <si>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</si>
  <si>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</si>
  <si>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</si>
  <si>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</si>
  <si>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</si>
  <si>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</si>
  <si>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</si>
  <si>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</si>
  <si>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</si>
  <si>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</si>
  <si>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</si>
  <si>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</si>
  <si>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</si>
  <si>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</si>
  <si>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</si>
  <si>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</si>
  <si>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</si>
  <si>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</si>
  <si>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</si>
  <si>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</si>
  <si>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</si>
  <si>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</si>
  <si>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</si>
  <si>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</si>
  <si>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</si>
  <si>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</si>
  <si>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</si>
  <si>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</si>
  <si>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</si>
  <si>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</si>
  <si>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</si>
  <si>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</si>
  <si>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</si>
  <si>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</si>
  <si>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</si>
  <si>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</si>
  <si>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</si>
  <si>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</si>
  <si>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</si>
  <si>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</si>
  <si>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</si>
  <si>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</si>
  <si>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</si>
  <si>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</si>
  <si>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</si>
  <si>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</si>
  <si>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</si>
  <si>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</si>
  <si>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</si>
  <si>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</si>
  <si>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</si>
  <si>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</si>
  <si>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</si>
  <si>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</si>
  <si>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</si>
  <si>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</si>
  <si>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</si>
  <si>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</si>
  <si>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</si>
  <si>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</si>
  <si>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</si>
  <si>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</si>
  <si>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</si>
  <si>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</si>
  <si>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</si>
  <si>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</si>
  <si>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</si>
  <si>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</si>
  <si>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</si>
  <si>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</si>
  <si>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</si>
  <si>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</si>
  <si>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</si>
  <si>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</si>
  <si>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</si>
  <si>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</si>
  <si>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</si>
  <si>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</si>
  <si>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</si>
  <si>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</si>
  <si>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</si>
  <si>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</si>
  <si>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</si>
  <si>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</si>
  <si>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</si>
  <si>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</si>
  <si>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</si>
  <si>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</si>
  <si>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</si>
  <si>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</si>
  <si>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</si>
  <si>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</si>
  <si>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</si>
  <si>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</si>
  <si>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</si>
  <si>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</si>
  <si>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</si>
  <si>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</si>
  <si>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</si>
  <si>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</si>
  <si>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</si>
  <si>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</si>
  <si>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</si>
  <si>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</si>
  <si>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</si>
  <si>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</si>
  <si>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</si>
  <si>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</si>
  <si>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</si>
  <si>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</si>
  <si>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</si>
  <si>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</si>
  <si>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</si>
  <si>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</si>
  <si>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</si>
  <si>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</si>
  <si>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</si>
  <si>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</si>
  <si>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</si>
  <si>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</si>
  <si>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</si>
  <si>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</si>
  <si>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</si>
  <si>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</si>
  <si>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</si>
  <si>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</si>
  <si>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</si>
  <si>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</si>
  <si>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</si>
  <si>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</si>
  <si>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</si>
  <si>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</si>
  <si>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</si>
  <si>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</si>
  <si>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</si>
  <si>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</si>
  <si>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</si>
  <si>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</si>
  <si>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</si>
  <si>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</si>
  <si>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</si>
  <si>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</si>
  <si>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</si>
  <si>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</si>
  <si>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</si>
  <si>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</si>
  <si>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</si>
  <si>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</si>
  <si>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</si>
  <si>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</si>
  <si>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</si>
  <si>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</si>
  <si>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</si>
  <si>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</si>
  <si>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</si>
  <si>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</si>
  <si>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</si>
  <si>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</si>
  <si>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</si>
  <si>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</si>
  <si>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</si>
  <si>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</si>
  <si>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</si>
  <si>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</si>
  <si>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</si>
  <si>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</si>
  <si>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</si>
  <si>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</si>
  <si>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</si>
  <si>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</si>
  <si>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</si>
  <si>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</si>
  <si>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</si>
  <si>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</si>
  <si>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</si>
  <si>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</si>
  <si>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</si>
  <si>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</si>
  <si>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</si>
  <si>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</si>
  <si>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</si>
  <si>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</si>
  <si>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</si>
  <si>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</si>
  <si>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</si>
  <si>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</si>
  <si>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</si>
  <si>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</si>
  <si>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</si>
  <si>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</si>
  <si>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</si>
  <si>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</si>
  <si>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</si>
  <si>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</si>
  <si>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</si>
  <si>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</si>
  <si>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</si>
  <si>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</si>
  <si>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</si>
  <si>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</si>
  <si>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</si>
  <si>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</si>
  <si>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</si>
  <si>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</si>
  <si>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</si>
  <si>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</si>
  <si>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</si>
  <si>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</si>
  <si>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</si>
  <si>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</si>
  <si>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</si>
  <si>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</si>
  <si>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</si>
  <si>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</si>
  <si>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</si>
  <si>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</si>
  <si>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</si>
  <si>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</si>
  <si>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</si>
  <si>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</si>
  <si>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</si>
  <si>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</si>
  <si>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</si>
  <si>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</si>
  <si>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</si>
  <si>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</si>
  <si>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</si>
  <si>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</si>
  <si>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</si>
  <si>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</si>
  <si>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</si>
  <si>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</si>
  <si>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</si>
  <si>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</si>
  <si>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</si>
  <si>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</si>
  <si>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</si>
  <si>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</si>
  <si>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</si>
  <si>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</si>
  <si>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</si>
  <si>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</si>
  <si>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</si>
  <si>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</si>
  <si>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</si>
  <si>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</si>
  <si>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</si>
  <si>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</si>
  <si>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</si>
  <si>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</si>
  <si>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</si>
  <si>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</si>
  <si>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</si>
  <si>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</si>
  <si>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</si>
  <si>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</si>
  <si>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</si>
  <si>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</si>
  <si>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</si>
  <si>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</si>
  <si>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</si>
  <si>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</si>
  <si>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</si>
  <si>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</si>
  <si>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</si>
  <si>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</si>
  <si>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</si>
  <si>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</si>
  <si>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</si>
  <si>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</si>
  <si>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</si>
  <si>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</si>
  <si>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</si>
  <si>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</si>
  <si>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</si>
  <si>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</si>
  <si>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</si>
  <si>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</si>
  <si>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</si>
  <si>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</si>
  <si>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</si>
  <si>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</si>
  <si>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</si>
  <si>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</si>
  <si>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</si>
  <si>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</si>
  <si>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</si>
  <si>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</si>
  <si>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</si>
  <si>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</si>
  <si>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</si>
  <si>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</si>
  <si>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</si>
  <si>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</si>
  <si>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</si>
  <si>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</si>
  <si>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</si>
  <si>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</si>
  <si>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</si>
  <si>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</si>
  <si>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</si>
  <si>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</si>
  <si>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</si>
  <si>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</si>
  <si>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</si>
  <si>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</si>
  <si>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</si>
  <si>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</si>
  <si>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</si>
  <si>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</si>
  <si>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</si>
  <si>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</si>
  <si>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</si>
  <si>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</si>
  <si>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</si>
  <si>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</si>
  <si>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</si>
  <si>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</si>
  <si>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</si>
  <si>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</si>
  <si>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</si>
  <si>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</si>
  <si>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</si>
  <si>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</si>
  <si>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</si>
  <si>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</si>
  <si>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</si>
  <si>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</si>
  <si>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</si>
  <si>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</si>
  <si>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</si>
  <si>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</si>
  <si>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</si>
  <si>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</si>
  <si>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</si>
  <si>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</si>
  <si>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</si>
  <si>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</si>
  <si>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</si>
  <si>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</si>
  <si>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</si>
  <si>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</si>
  <si>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</si>
  <si>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</si>
  <si>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</si>
  <si>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</si>
  <si>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</si>
  <si>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</si>
  <si>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</si>
  <si>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</si>
  <si>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</si>
  <si>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</si>
  <si>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</si>
  <si>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</si>
  <si>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</si>
  <si>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</si>
  <si>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</si>
  <si>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</si>
  <si>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</si>
  <si>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</si>
  <si>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</si>
  <si>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</si>
  <si>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</si>
  <si>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</si>
  <si>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</si>
  <si>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</si>
  <si>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</si>
  <si>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</si>
  <si>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</si>
  <si>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</si>
  <si>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</si>
  <si>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</si>
  <si>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</si>
  <si>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</si>
  <si>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</si>
  <si>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</si>
  <si>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</si>
  <si>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</si>
  <si>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</si>
  <si>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</si>
  <si>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</si>
  <si>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</si>
  <si>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</si>
  <si>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</si>
  <si>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</si>
  <si>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</si>
  <si>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</si>
  <si>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</si>
  <si>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</si>
  <si>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</si>
  <si>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</si>
  <si>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</si>
  <si>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</si>
  <si>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</si>
  <si>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</si>
  <si>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</si>
  <si>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</si>
  <si>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</si>
  <si>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</si>
  <si>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</si>
  <si>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</si>
  <si>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</si>
  <si>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</si>
  <si>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</si>
  <si>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</si>
  <si>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</si>
  <si>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</si>
  <si>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</si>
  <si>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</si>
  <si>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</si>
  <si>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</si>
  <si>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</si>
  <si>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</si>
  <si>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</si>
  <si>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</si>
  <si>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</si>
  <si>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</si>
  <si>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</si>
  <si>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</si>
  <si>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</si>
  <si>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</si>
  <si>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</si>
  <si>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</si>
  <si>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</si>
  <si>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</si>
  <si>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</si>
  <si>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</si>
  <si>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</si>
  <si>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</si>
  <si>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</si>
  <si>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</si>
  <si>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</si>
  <si>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</si>
  <si>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</si>
  <si>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</si>
  <si>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</si>
  <si>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</si>
  <si>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</si>
  <si>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</si>
  <si>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</si>
  <si>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</si>
  <si>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</si>
  <si>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</si>
  <si>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</si>
  <si>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</si>
  <si>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</si>
  <si>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</si>
  <si>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</si>
  <si>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</si>
  <si>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</si>
  <si>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</si>
  <si>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</si>
  <si>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</si>
  <si>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</si>
  <si>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</si>
  <si>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</si>
  <si>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</si>
  <si>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</si>
  <si>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</si>
  <si>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</si>
  <si>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</si>
  <si>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</si>
  <si>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</si>
  <si>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</si>
  <si>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</si>
  <si>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</si>
  <si>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</si>
  <si>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</si>
  <si>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</si>
  <si>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</si>
  <si>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</si>
  <si>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</si>
  <si>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</si>
  <si>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</si>
  <si>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</si>
  <si>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</si>
  <si>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</si>
  <si>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</si>
  <si>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</si>
  <si>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</si>
  <si>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</si>
  <si>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</si>
  <si>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</si>
  <si>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</si>
  <si>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</si>
  <si>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</si>
  <si>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</si>
  <si>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</si>
  <si>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</si>
  <si>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</si>
  <si>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</si>
  <si>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</si>
  <si>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</si>
  <si>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</si>
  <si>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</si>
  <si>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</si>
  <si>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</si>
  <si>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</si>
  <si>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</si>
  <si>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</si>
  <si>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</si>
  <si>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</si>
  <si>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</si>
  <si>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</si>
  <si>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</si>
  <si>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</si>
  <si>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</si>
  <si>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</si>
  <si>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</si>
  <si>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</si>
  <si>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</si>
  <si>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</si>
  <si>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</si>
  <si>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</si>
  <si>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</si>
  <si>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</si>
  <si>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</si>
  <si>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</si>
  <si>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</si>
  <si>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</si>
  <si>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</si>
  <si>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</si>
  <si>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</si>
  <si>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</si>
  <si>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</si>
  <si>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</si>
  <si>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</si>
  <si>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</si>
  <si>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</si>
  <si>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</si>
  <si>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</si>
  <si>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</si>
  <si>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</si>
  <si>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</si>
  <si>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</si>
  <si>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</si>
  <si>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</si>
  <si>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</si>
  <si>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</si>
  <si>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</si>
  <si>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</si>
  <si>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</si>
  <si>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</si>
  <si>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</si>
  <si>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</si>
  <si>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</si>
  <si>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</si>
  <si>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</si>
  <si>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</si>
  <si>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</si>
  <si>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</si>
  <si>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</si>
  <si>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</si>
  <si>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</si>
  <si>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</si>
  <si>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</si>
  <si>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</si>
  <si>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</si>
  <si>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</si>
  <si>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</si>
  <si>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</si>
  <si>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</si>
  <si>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</si>
  <si>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</si>
  <si>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</si>
  <si>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</si>
  <si>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</si>
  <si>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</si>
  <si>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</si>
  <si>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</si>
  <si>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</si>
  <si>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</si>
  <si>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</si>
  <si>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</si>
  <si>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</si>
  <si>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</si>
  <si>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</si>
  <si>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</si>
  <si>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</si>
  <si>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</si>
  <si>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</si>
  <si>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</si>
  <si>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</si>
  <si>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</si>
  <si>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</si>
  <si>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</si>
  <si>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</si>
  <si>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</si>
  <si>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</si>
  <si>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</si>
  <si>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</si>
  <si>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</si>
  <si>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</si>
  <si>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</si>
  <si>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</si>
  <si>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</si>
  <si>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</si>
  <si>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</si>
  <si>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</si>
  <si>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</si>
  <si>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</si>
  <si>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</si>
  <si>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</si>
  <si>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</si>
  <si>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</si>
  <si>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</si>
  <si>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</si>
  <si>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</si>
  <si>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</si>
  <si>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</si>
  <si>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</si>
  <si>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</si>
  <si>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</si>
  <si>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</si>
  <si>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</si>
  <si>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</si>
  <si>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</si>
  <si>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</si>
  <si>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</si>
  <si>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</si>
  <si>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</si>
  <si>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</si>
  <si>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</si>
  <si>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</si>
  <si>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</si>
  <si>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</si>
  <si>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</si>
  <si>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</si>
  <si>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</si>
  <si>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</si>
  <si>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</si>
  <si>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</si>
  <si>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</si>
  <si>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</si>
  <si>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</si>
  <si>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</si>
  <si>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</si>
  <si>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</si>
  <si>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</si>
  <si>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</si>
  <si>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</si>
  <si>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</si>
  <si>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</si>
  <si>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</si>
  <si>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</si>
  <si>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</si>
  <si>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</si>
  <si>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</si>
  <si>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</si>
  <si>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</si>
  <si>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</si>
  <si>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</si>
  <si>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</si>
  <si>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</si>
  <si>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</si>
  <si>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</si>
  <si>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</si>
  <si>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</si>
  <si>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</si>
  <si>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</si>
  <si>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</si>
  <si>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</si>
  <si>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</si>
  <si>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</si>
  <si>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</si>
  <si>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</si>
  <si>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</si>
  <si>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</si>
  <si>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</si>
  <si>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</si>
  <si>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</si>
  <si>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</si>
  <si>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</si>
  <si>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</si>
  <si>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</si>
  <si>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</si>
  <si>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</si>
  <si>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</si>
  <si>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</si>
  <si>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</si>
  <si>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</si>
  <si>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</si>
  <si>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</si>
  <si>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</si>
  <si>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</si>
  <si>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</si>
  <si>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</si>
  <si>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</si>
  <si>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</si>
  <si>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</si>
  <si>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</si>
  <si>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</si>
  <si>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</si>
  <si>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</si>
  <si>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</si>
  <si>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</si>
  <si>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</si>
  <si>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</si>
  <si>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</si>
  <si>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</si>
  <si>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</si>
  <si>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</si>
  <si>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</si>
  <si>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</si>
  <si>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</si>
  <si>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</si>
  <si>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</si>
  <si>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</si>
  <si>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</si>
  <si>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</si>
  <si>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</si>
  <si>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</si>
  <si>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</si>
  <si>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</si>
  <si>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</si>
  <si>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</si>
  <si>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</si>
  <si>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</si>
  <si>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</si>
  <si>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</si>
  <si>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</si>
  <si>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</si>
  <si>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</si>
  <si>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</si>
  <si>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</si>
  <si>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</si>
  <si>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</si>
  <si>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</si>
  <si>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</si>
  <si>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</si>
  <si>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</si>
  <si>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</si>
  <si>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</si>
  <si>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</si>
  <si>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</si>
  <si>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</si>
  <si>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</si>
  <si>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</si>
  <si>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</si>
  <si>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</si>
  <si>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</si>
  <si>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</si>
  <si>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</si>
  <si>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</si>
  <si>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</si>
  <si>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</si>
  <si>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</si>
  <si>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</si>
  <si>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</si>
  <si>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</si>
  <si>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</si>
  <si>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</si>
  <si>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</si>
  <si>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</si>
  <si>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</si>
  <si>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</si>
  <si>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</si>
  <si>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</si>
  <si>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</si>
  <si>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</si>
  <si>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</si>
  <si>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</si>
  <si>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</si>
  <si>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</si>
  <si>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</si>
  <si>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</si>
  <si>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</si>
  <si>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</si>
  <si>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</si>
  <si>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</si>
  <si>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</si>
  <si>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</si>
  <si>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</si>
  <si>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</si>
  <si>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</si>
  <si>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</si>
  <si>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</si>
  <si>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</si>
  <si>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</si>
  <si>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</si>
  <si>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</si>
  <si>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</si>
  <si>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</si>
  <si>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</si>
  <si>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</si>
  <si>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</si>
  <si>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</si>
  <si>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</si>
  <si>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</si>
  <si>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</si>
  <si>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</si>
  <si>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</si>
  <si>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</si>
  <si>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</si>
  <si>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</si>
  <si>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</si>
  <si>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</si>
  <si>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</si>
  <si>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</si>
  <si>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</si>
  <si>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</si>
  <si>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</si>
  <si>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</si>
  <si>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</si>
  <si>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</si>
  <si>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</si>
  <si>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</si>
  <si>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</si>
  <si>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</si>
  <si>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</si>
  <si>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</si>
  <si>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</si>
  <si>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</si>
  <si>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</si>
  <si>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</si>
  <si>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</si>
  <si>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</si>
  <si>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</si>
  <si>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</si>
  <si>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</si>
  <si>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</si>
  <si>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</si>
  <si>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</si>
  <si>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</si>
  <si>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</si>
  <si>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</si>
  <si>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</si>
  <si>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</si>
  <si>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</si>
  <si>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</si>
  <si>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</si>
  <si>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</si>
  <si>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</si>
  <si>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</si>
  <si>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</si>
  <si>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</si>
  <si>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</si>
  <si>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</si>
  <si>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</si>
  <si>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</si>
  <si>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</si>
  <si>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</si>
  <si>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</si>
  <si>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</si>
  <si>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</si>
  <si>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</si>
  <si>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</si>
  <si>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</si>
  <si>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</si>
  <si>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</si>
  <si>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</si>
  <si>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</si>
  <si>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</si>
  <si>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</si>
  <si>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</si>
  <si>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</si>
  <si>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</si>
  <si>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</si>
  <si>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</si>
  <si>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</si>
  <si>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</si>
  <si>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</si>
  <si>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</si>
  <si>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</si>
  <si>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</si>
  <si>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</si>
  <si>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</si>
  <si>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</si>
  <si>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</si>
  <si>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</si>
  <si>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</si>
  <si>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</si>
  <si>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</si>
  <si>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</si>
  <si>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</si>
  <si>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</si>
  <si>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</si>
  <si>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</si>
  <si>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</si>
  <si>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</si>
  <si>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</si>
  <si>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</si>
  <si>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</si>
  <si>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</si>
  <si>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</si>
  <si>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</si>
  <si>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</si>
  <si>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</si>
  <si>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</si>
  <si>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</si>
  <si>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</si>
  <si>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</si>
  <si>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</si>
  <si>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</si>
  <si>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</si>
  <si>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</si>
  <si>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</si>
  <si>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</si>
  <si>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</si>
  <si>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</si>
  <si>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</si>
  <si>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</si>
  <si>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</si>
  <si>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</si>
  <si>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</si>
  <si>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</si>
  <si>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</si>
  <si>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</si>
  <si>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</si>
  <si>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</si>
  <si>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</si>
  <si>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</si>
  <si>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</si>
  <si>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</si>
  <si>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</si>
  <si>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</si>
  <si>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</si>
  <si>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</si>
  <si>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</si>
  <si>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</si>
  <si>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</si>
  <si>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</si>
  <si>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</si>
  <si>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</si>
  <si>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</si>
  <si>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</si>
  <si>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</si>
  <si>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</si>
  <si>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</si>
  <si>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</si>
  <si>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</si>
  <si>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</si>
  <si>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</si>
  <si>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</si>
  <si>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</si>
  <si>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</si>
  <si>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</si>
  <si>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</si>
  <si>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</si>
  <si>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</si>
  <si>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</si>
  <si>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</si>
  <si>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</si>
  <si>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</si>
  <si>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</si>
  <si>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</si>
  <si>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</si>
  <si>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</si>
  <si>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</si>
  <si>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</si>
  <si>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</si>
  <si>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</si>
  <si>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</si>
  <si>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</si>
  <si>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</si>
  <si>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</si>
  <si>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</si>
  <si>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</si>
  <si>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</si>
  <si>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</si>
  <si>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</si>
  <si>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</si>
  <si>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</si>
  <si>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</si>
  <si>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</si>
  <si>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</si>
  <si>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</si>
  <si>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</si>
  <si>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</si>
  <si>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</si>
  <si>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</si>
  <si>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</si>
  <si>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</si>
  <si>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</si>
  <si>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</si>
  <si>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</si>
  <si>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</si>
  <si>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</si>
  <si>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</si>
  <si>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</si>
  <si>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</si>
  <si>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</si>
  <si>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</si>
  <si>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</si>
  <si>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</si>
  <si>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</si>
  <si>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</si>
  <si>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</si>
  <si>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</si>
  <si>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</si>
  <si>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</si>
  <si>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</si>
  <si>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</si>
  <si>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</si>
  <si>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</si>
  <si>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</si>
  <si>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</si>
  <si>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</si>
  <si>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</si>
  <si>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</si>
  <si>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</si>
  <si>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</si>
  <si>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</si>
  <si>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</si>
  <si>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</si>
  <si>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</si>
  <si>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</si>
  <si>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</si>
  <si>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</si>
  <si>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</si>
  <si>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</si>
  <si>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</si>
  <si>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</si>
  <si>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</si>
  <si>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</si>
  <si>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</si>
  <si>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</si>
  <si>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</si>
  <si>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</si>
  <si>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</si>
  <si>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</si>
  <si>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</si>
  <si>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</si>
  <si>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</si>
  <si>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</si>
  <si>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</si>
  <si>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</si>
  <si>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</si>
  <si>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</si>
  <si>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</si>
  <si>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</si>
  <si>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</si>
  <si>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</si>
  <si>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</si>
  <si>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</si>
  <si>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</si>
  <si>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</si>
  <si>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</si>
  <si>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</si>
  <si>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</si>
  <si>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</si>
  <si>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</si>
  <si>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</si>
  <si>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</si>
  <si>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</si>
  <si>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</si>
  <si>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</si>
  <si>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</si>
  <si>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</si>
  <si>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</si>
  <si>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</si>
  <si>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</si>
  <si>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</si>
  <si>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</si>
  <si>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</si>
  <si>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</si>
  <si>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</si>
  <si>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</si>
  <si>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</si>
  <si>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</si>
  <si>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</si>
  <si>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</si>
  <si>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</si>
  <si>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</si>
  <si>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</si>
  <si>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</si>
  <si>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</si>
  <si>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</si>
  <si>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</si>
  <si>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</si>
  <si>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</si>
  <si>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</si>
  <si>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</si>
  <si>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</si>
  <si>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</si>
  <si>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</si>
  <si>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</si>
  <si>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</si>
  <si>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</si>
  <si>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</si>
  <si>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</si>
  <si>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</si>
  <si>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</si>
  <si>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</si>
  <si>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</si>
  <si>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</si>
  <si>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</si>
  <si>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</si>
  <si>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</si>
  <si>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</si>
  <si>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</si>
  <si>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</si>
  <si>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</si>
  <si>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</si>
  <si>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</si>
  <si>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</si>
  <si>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</si>
  <si>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</si>
  <si>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</si>
  <si>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</si>
  <si>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</si>
  <si>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</si>
  <si>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</si>
  <si>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</si>
  <si>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</si>
  <si>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</si>
  <si>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</si>
  <si>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</si>
  <si>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</si>
  <si>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</si>
  <si>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</si>
  <si>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</si>
  <si>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</si>
  <si>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</si>
  <si>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</si>
  <si>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</si>
  <si>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</si>
  <si>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</si>
  <si>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</si>
  <si>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</si>
  <si>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</si>
  <si>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</si>
  <si>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</si>
  <si>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</si>
  <si>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</si>
  <si>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</si>
  <si>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</si>
  <si>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</si>
  <si>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</si>
  <si>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</si>
  <si>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</si>
  <si>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</si>
  <si>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</si>
  <si>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</si>
  <si>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</si>
  <si>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</si>
  <si>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</si>
  <si>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</si>
  <si>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</si>
  <si>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</si>
  <si>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</si>
  <si>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</si>
  <si>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</si>
  <si>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</si>
  <si>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</si>
  <si>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</si>
  <si>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</si>
  <si>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</si>
  <si>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</si>
  <si>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</si>
  <si>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</si>
  <si>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</si>
  <si>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</si>
  <si>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</si>
  <si>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</si>
  <si>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</si>
  <si>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</si>
  <si>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</si>
  <si>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</si>
  <si>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</si>
  <si>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</si>
  <si>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</si>
  <si>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</si>
  <si>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</si>
  <si>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</si>
  <si>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</si>
  <si>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</si>
  <si>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</si>
  <si>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</si>
  <si>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</si>
  <si>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</si>
  <si>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</si>
  <si>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</si>
  <si>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</si>
  <si>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</si>
  <si>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</si>
  <si>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</si>
  <si>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</si>
  <si>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</si>
  <si>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</si>
  <si>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</si>
  <si>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</si>
  <si>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</si>
  <si>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</si>
  <si>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</si>
  <si>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</si>
  <si>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</si>
  <si>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</si>
  <si>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</si>
  <si>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</si>
  <si>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</si>
  <si>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</si>
  <si>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</si>
  <si>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</si>
  <si>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</si>
  <si>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</si>
  <si>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</si>
  <si>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</si>
  <si>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</si>
  <si>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</si>
  <si>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</si>
  <si>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</si>
  <si>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</si>
  <si>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</si>
  <si>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</si>
  <si>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</si>
  <si>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</si>
  <si>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</si>
  <si>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</si>
  <si>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</si>
  <si>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</si>
  <si>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</si>
  <si>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</si>
  <si>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</si>
  <si>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</si>
  <si>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</si>
  <si>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</si>
  <si>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</si>
  <si>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</si>
  <si>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</si>
  <si>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</si>
  <si>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</si>
  <si>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</si>
  <si>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</si>
  <si>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</si>
  <si>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</si>
  <si>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</si>
  <si>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</si>
  <si>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</si>
  <si>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</si>
  <si>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</si>
  <si>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</si>
  <si>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</si>
  <si>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</si>
  <si>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</si>
  <si>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</si>
  <si>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</si>
  <si>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</si>
  <si>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</si>
  <si>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</si>
  <si>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</si>
  <si>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</si>
  <si>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</si>
  <si>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</si>
  <si>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</si>
  <si>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</si>
  <si>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</si>
  <si>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</si>
  <si>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</si>
  <si>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</si>
  <si>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</si>
  <si>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</si>
  <si>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</si>
  <si>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</si>
  <si>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</si>
  <si>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</si>
  <si>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</si>
  <si>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</si>
  <si>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</si>
  <si>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</si>
  <si>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</si>
  <si>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</si>
  <si>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</si>
  <si>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</si>
  <si>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</si>
  <si>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</si>
  <si>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</si>
  <si>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</si>
  <si>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</si>
  <si>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</si>
  <si>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</si>
  <si>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</si>
  <si>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</si>
  <si>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</si>
  <si>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</si>
  <si>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</si>
  <si>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</si>
  <si>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</si>
  <si>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</si>
  <si>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</si>
  <si>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</si>
  <si>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</si>
  <si>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</si>
  <si>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</si>
  <si>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</si>
  <si>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</si>
  <si>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</si>
  <si>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</si>
  <si>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</si>
  <si>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</si>
  <si>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</si>
  <si>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</si>
  <si>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</si>
  <si>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</si>
  <si>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</si>
  <si>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</si>
  <si>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</si>
  <si>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</si>
  <si>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</si>
  <si>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</si>
  <si>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</si>
  <si>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</si>
  <si>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</si>
  <si>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</si>
  <si>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</si>
  <si>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</si>
  <si>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</si>
  <si>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</si>
  <si>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</si>
  <si>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</si>
  <si>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</si>
  <si>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</si>
  <si>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</si>
  <si>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</si>
  <si>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</si>
  <si>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</si>
  <si>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</si>
  <si>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</si>
  <si>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</si>
  <si>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</si>
  <si>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</si>
  <si>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</si>
  <si>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</si>
  <si>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</si>
  <si>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</si>
  <si>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</si>
  <si>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</si>
  <si>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</si>
  <si>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</si>
  <si>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</si>
  <si>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</si>
  <si>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</si>
  <si>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</si>
  <si>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</si>
  <si>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</si>
  <si>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</si>
  <si>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</si>
  <si>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</si>
  <si>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</si>
  <si>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</si>
  <si>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</si>
  <si>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</si>
  <si>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</si>
  <si>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</si>
  <si>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</si>
  <si>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</si>
  <si>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</si>
  <si>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</si>
  <si>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</si>
  <si>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</si>
  <si>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</si>
  <si>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</si>
  <si>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</si>
  <si>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</si>
  <si>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</si>
  <si>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</si>
  <si>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</si>
  <si>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</si>
  <si>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</si>
  <si>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</si>
  <si>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</si>
  <si>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</si>
  <si>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</si>
  <si>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</si>
  <si>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</si>
  <si>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</si>
  <si>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</si>
  <si>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</si>
  <si>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</si>
  <si>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</si>
  <si>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</si>
  <si>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</si>
  <si>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</si>
  <si>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</si>
  <si>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</si>
  <si>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</si>
  <si>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</si>
  <si>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</si>
  <si>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</si>
  <si>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</si>
  <si>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</si>
  <si>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</si>
  <si>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</si>
  <si>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</si>
  <si>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</si>
  <si>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</si>
  <si>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</si>
  <si>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</si>
  <si>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</si>
  <si>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</si>
  <si>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</si>
  <si>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</si>
  <si>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</si>
  <si>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</si>
  <si>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</si>
  <si>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</si>
  <si>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</si>
  <si>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</si>
  <si>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</si>
  <si>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</si>
  <si>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</si>
  <si>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</si>
  <si>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</si>
  <si>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</si>
  <si>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</si>
  <si>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</si>
  <si>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</si>
  <si>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</si>
  <si>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</si>
  <si>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</si>
  <si>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</si>
  <si>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</si>
  <si>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</si>
  <si>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</si>
  <si>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</si>
  <si>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</si>
  <si>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</si>
  <si>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</si>
  <si>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</si>
  <si>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</si>
  <si>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</si>
  <si>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</si>
  <si>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</si>
  <si>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</si>
  <si>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</si>
  <si>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</si>
  <si>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</si>
  <si>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</si>
  <si>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</si>
  <si>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</si>
  <si>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</si>
  <si>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</si>
  <si>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</si>
  <si>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</si>
  <si>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</si>
  <si>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</si>
  <si>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</si>
  <si>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</si>
  <si>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</si>
  <si>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</si>
  <si>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</si>
  <si>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</si>
  <si>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</si>
  <si>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</si>
  <si>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</si>
  <si>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</si>
  <si>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</si>
  <si>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</si>
  <si>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</si>
  <si>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</si>
  <si>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</si>
  <si>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</si>
  <si>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</si>
  <si>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</si>
  <si>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</si>
  <si>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</si>
  <si>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</si>
  <si>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</si>
  <si>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</si>
  <si>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</si>
  <si>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</si>
  <si>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</si>
  <si>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</si>
  <si>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</si>
  <si>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</si>
  <si>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</si>
  <si>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</si>
  <si>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</si>
  <si>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</si>
  <si>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</si>
  <si>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</si>
  <si>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</si>
  <si>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</si>
  <si>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</si>
  <si>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</si>
  <si>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</si>
  <si>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</si>
  <si>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</si>
  <si>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</si>
  <si>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</si>
  <si>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</si>
  <si>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</si>
  <si>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</si>
  <si>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</si>
  <si>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</si>
  <si>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</si>
  <si>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</si>
  <si>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</si>
  <si>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</si>
  <si>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</si>
  <si>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</si>
  <si>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</si>
  <si>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</si>
  <si>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</si>
  <si>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</si>
  <si>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</si>
  <si>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</si>
  <si>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</si>
  <si>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</si>
  <si>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</si>
  <si>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</si>
  <si>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</si>
  <si>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</si>
  <si>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</si>
  <si>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</si>
  <si>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</si>
  <si>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</si>
  <si>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</si>
  <si>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</si>
  <si>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</si>
  <si>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</si>
  <si>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</si>
  <si>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</si>
  <si>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</si>
  <si>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</si>
  <si>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</si>
  <si>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</si>
  <si>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</si>
  <si>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</si>
  <si>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</si>
  <si>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</si>
  <si>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</si>
  <si>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</si>
  <si>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</si>
  <si>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</si>
  <si>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</si>
  <si>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</si>
  <si>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</si>
  <si>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</si>
  <si>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</si>
  <si>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</si>
  <si>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</si>
  <si>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</si>
  <si>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</si>
  <si>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</si>
  <si>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</si>
  <si>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</si>
  <si>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</si>
  <si>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</si>
  <si>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</si>
  <si>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</si>
  <si>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</si>
  <si>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</si>
  <si>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</si>
  <si>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</si>
  <si>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</si>
  <si>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</si>
  <si>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</si>
  <si>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</si>
  <si>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</si>
  <si>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</si>
  <si>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</si>
  <si>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</si>
  <si>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</si>
  <si>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</si>
  <si>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</si>
  <si>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</si>
  <si>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</si>
  <si>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</si>
  <si>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</si>
  <si>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</si>
  <si>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</si>
  <si>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</si>
  <si>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</si>
  <si>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</si>
  <si>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</si>
  <si>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</si>
  <si>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</si>
  <si>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</si>
  <si>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</si>
  <si>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</si>
  <si>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</si>
  <si>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</si>
  <si>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</si>
  <si>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</si>
  <si>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</si>
  <si>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</si>
  <si>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</si>
  <si>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</si>
  <si>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</si>
  <si>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</si>
  <si>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</si>
  <si>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</si>
  <si>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</si>
  <si>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</si>
  <si>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</si>
  <si>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</si>
  <si>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</si>
  <si>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</si>
  <si>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</si>
  <si>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</si>
  <si>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</si>
  <si>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</si>
  <si>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</si>
  <si>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</si>
  <si>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</si>
  <si>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</si>
  <si>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</si>
  <si>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</si>
  <si>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</si>
  <si>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</si>
  <si>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</si>
  <si>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</si>
  <si>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</si>
  <si>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</si>
  <si>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</si>
  <si>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</si>
  <si>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</si>
  <si>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</si>
  <si>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</si>
  <si>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</si>
  <si>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</si>
  <si>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</si>
  <si>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</si>
  <si>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</si>
  <si>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</si>
  <si>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</si>
  <si>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</si>
  <si>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</si>
  <si>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</si>
  <si>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</si>
  <si>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</si>
  <si>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</si>
  <si>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</si>
  <si>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</si>
  <si>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</si>
  <si>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</si>
  <si>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</si>
  <si>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</si>
  <si>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</si>
  <si>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</si>
  <si>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</si>
  <si>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</si>
  <si>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</si>
  <si>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</si>
  <si>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</si>
  <si>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</si>
  <si>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</si>
  <si>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</si>
  <si>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</si>
  <si>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</si>
  <si>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</si>
  <si>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</si>
  <si>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</si>
  <si>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</si>
  <si>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</si>
  <si>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</si>
  <si>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</si>
  <si>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</si>
  <si>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</si>
  <si>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</si>
  <si>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</si>
  <si>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</si>
  <si>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</si>
  <si>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</si>
  <si>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</si>
  <si>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</si>
  <si>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</si>
  <si>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</si>
  <si>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</si>
  <si>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</si>
  <si>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</si>
  <si>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</si>
  <si>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</si>
  <si>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</si>
  <si>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</si>
  <si>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</si>
  <si>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</si>
  <si>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</si>
  <si>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</si>
  <si>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</si>
  <si>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</si>
  <si>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</si>
  <si>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</si>
  <si>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</si>
  <si>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</si>
  <si>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</si>
  <si>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</si>
  <si>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</si>
  <si>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</si>
  <si>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</si>
  <si>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</si>
  <si>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</si>
  <si>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</si>
  <si>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</si>
  <si>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</si>
  <si>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</si>
  <si>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</si>
  <si>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</si>
  <si>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</si>
  <si>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</si>
  <si>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</si>
  <si>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</si>
  <si>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</si>
  <si>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</si>
  <si>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</si>
  <si>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</si>
  <si>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</si>
  <si>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</si>
  <si>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</si>
  <si>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</si>
  <si>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</si>
  <si>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</si>
  <si>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</si>
  <si>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</si>
  <si>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</si>
  <si>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</si>
  <si>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</si>
  <si>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</si>
  <si>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</si>
  <si>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</si>
  <si>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</si>
  <si>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</si>
  <si>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</si>
  <si>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</si>
  <si>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</si>
  <si>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</si>
  <si>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</si>
  <si>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</si>
  <si>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</si>
  <si>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</si>
  <si>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</si>
  <si>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</si>
  <si>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</si>
  <si>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</si>
  <si>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</si>
  <si>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</si>
  <si>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</si>
  <si>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</si>
  <si>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</si>
  <si>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</si>
  <si>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</si>
  <si>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</si>
  <si>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</si>
  <si>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</si>
  <si>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</si>
  <si>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</si>
  <si>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</si>
  <si>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</si>
  <si>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</si>
  <si>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</si>
  <si>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</si>
  <si>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</si>
  <si>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</si>
  <si>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</si>
  <si>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</si>
  <si>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</si>
  <si>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</si>
  <si>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</si>
  <si>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</si>
  <si>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</si>
  <si>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</si>
  <si>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</si>
  <si>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</si>
  <si>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</si>
  <si>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</si>
  <si>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</si>
  <si>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</si>
  <si>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</si>
  <si>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</si>
  <si>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</si>
  <si>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</si>
  <si>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</si>
  <si>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</si>
  <si>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</si>
  <si>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</si>
  <si>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</si>
  <si>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</si>
  <si>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</si>
  <si>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</si>
  <si>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</si>
  <si>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</si>
  <si>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</si>
  <si>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</si>
  <si>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</si>
  <si>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</si>
  <si>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</si>
  <si>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</si>
  <si>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</si>
  <si>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</si>
  <si>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</si>
  <si>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</si>
  <si>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</si>
  <si>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</si>
  <si>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</si>
  <si>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</si>
  <si>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</si>
  <si>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</si>
  <si>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</si>
  <si>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</si>
  <si>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</si>
  <si>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</si>
  <si>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</si>
  <si>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</si>
  <si>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</si>
  <si>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</si>
  <si>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</si>
  <si>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</si>
  <si>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</si>
  <si>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</si>
  <si>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</si>
  <si>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</si>
  <si>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</si>
  <si>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</si>
  <si>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</si>
  <si>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</si>
  <si>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</si>
  <si>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</si>
  <si>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</si>
  <si>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</si>
  <si>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</si>
  <si>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</si>
  <si>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</si>
  <si>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</si>
  <si>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</si>
  <si>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</si>
  <si>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</si>
  <si>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</si>
  <si>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</si>
  <si>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</si>
  <si>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</si>
  <si>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</si>
  <si>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</si>
  <si>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</si>
  <si>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</si>
  <si>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</si>
  <si>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</si>
  <si>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</si>
  <si>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</si>
  <si>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</si>
  <si>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</si>
  <si>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</si>
  <si>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</si>
  <si>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</si>
  <si>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</si>
  <si>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</si>
  <si>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</si>
  <si>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</si>
  <si>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</si>
  <si>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</si>
  <si>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</si>
  <si>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</si>
  <si>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</si>
  <si>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</si>
  <si>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</si>
  <si>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</si>
  <si>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</si>
  <si>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</si>
  <si>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</si>
  <si>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</si>
  <si>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</si>
  <si>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</si>
  <si>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</si>
  <si>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</si>
  <si>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</si>
  <si>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</si>
  <si>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</si>
  <si>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</si>
  <si>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</si>
  <si>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</si>
  <si>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</si>
  <si>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</si>
  <si>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</si>
  <si>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</si>
  <si>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</si>
  <si>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</si>
  <si>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</si>
  <si>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</si>
  <si>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</si>
  <si>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</si>
  <si>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</si>
  <si>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</si>
  <si>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</si>
  <si>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</si>
  <si>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</si>
  <si>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</si>
  <si>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</si>
  <si>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</si>
  <si>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</si>
  <si>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</si>
  <si>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</si>
  <si>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</si>
  <si>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</si>
  <si>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</si>
  <si>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</si>
  <si>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</si>
  <si>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</si>
  <si>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</si>
  <si>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</si>
  <si>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</si>
  <si>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</si>
  <si>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</si>
  <si>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</si>
  <si>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</si>
  <si>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</si>
  <si>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</si>
  <si>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</si>
  <si>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</si>
  <si>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</si>
  <si>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</si>
  <si>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</si>
  <si>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</si>
  <si>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</si>
  <si>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</si>
  <si>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</si>
  <si>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</si>
  <si>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</si>
  <si>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</si>
  <si>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</si>
  <si>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</si>
  <si>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</si>
  <si>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</si>
  <si>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</si>
  <si>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</si>
  <si>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</si>
  <si>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</si>
  <si>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</si>
  <si>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</si>
  <si>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</si>
  <si>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</si>
  <si>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</si>
  <si>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</si>
  <si>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</si>
  <si>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</si>
  <si>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</si>
  <si>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</si>
  <si>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</si>
  <si>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</si>
  <si>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</si>
  <si>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</si>
  <si>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</si>
  <si>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</si>
  <si>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</si>
  <si>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</si>
  <si>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</si>
  <si>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</si>
  <si>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</si>
  <si>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</si>
  <si>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</si>
  <si>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</si>
  <si>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</si>
  <si>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</si>
  <si>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</si>
  <si>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</si>
  <si>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</si>
  <si>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</si>
  <si>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</si>
  <si>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</si>
  <si>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</si>
  <si>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</si>
  <si>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</si>
  <si>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</si>
  <si>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</si>
  <si>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</si>
  <si>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</si>
  <si>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</si>
  <si>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</si>
  <si>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</si>
  <si>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</si>
  <si>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</si>
  <si>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</si>
  <si>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</si>
  <si>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</si>
  <si>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</si>
  <si>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</si>
  <si>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</si>
  <si>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</si>
  <si>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</si>
  <si>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</si>
  <si>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</si>
  <si>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</si>
  <si>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</si>
  <si>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</si>
  <si>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</si>
  <si>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</si>
  <si>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</si>
  <si>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</si>
  <si>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</si>
  <si>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</si>
  <si>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</si>
  <si>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</si>
  <si>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</si>
  <si>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</si>
  <si>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</si>
  <si>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</si>
  <si>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</si>
  <si>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</si>
  <si>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</si>
  <si>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</si>
  <si>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</si>
  <si>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</si>
  <si>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</si>
  <si>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</si>
  <si>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</si>
  <si>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</si>
  <si>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</si>
  <si>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</si>
  <si>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</si>
  <si>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</si>
  <si>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</si>
  <si>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</si>
  <si>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</si>
  <si>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</si>
  <si>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</si>
  <si>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</si>
  <si>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</si>
  <si>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</si>
  <si>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</si>
  <si>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</si>
  <si>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</si>
  <si>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</si>
  <si>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</si>
  <si>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</si>
  <si>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</si>
  <si>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</si>
  <si>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</si>
  <si>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</si>
  <si>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</si>
  <si>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</si>
  <si>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</si>
  <si>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</si>
  <si>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</si>
  <si>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</si>
  <si>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</si>
  <si>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</si>
  <si>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</si>
  <si>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</si>
  <si>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</si>
  <si>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</si>
  <si>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</si>
  <si>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</si>
  <si>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</si>
  <si>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</si>
  <si>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</si>
  <si>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</si>
  <si>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</si>
  <si>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</si>
  <si>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</si>
  <si>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</si>
  <si>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</si>
  <si>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</si>
  <si>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</si>
  <si>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</si>
  <si>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</si>
  <si>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</si>
  <si>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</si>
  <si>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</si>
  <si>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</si>
  <si>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</si>
  <si>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</si>
  <si>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</si>
  <si>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</si>
  <si>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</si>
  <si>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</si>
  <si>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</si>
  <si>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</si>
  <si>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</si>
  <si>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</si>
  <si>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</si>
  <si>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</si>
  <si>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</si>
  <si>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</si>
  <si>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</si>
  <si>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</si>
  <si>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</si>
  <si>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</si>
  <si>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</si>
  <si>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</si>
  <si>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</si>
  <si>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</si>
  <si>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</si>
  <si>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</si>
  <si>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</si>
  <si>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</si>
  <si>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</si>
  <si>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</si>
  <si>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</si>
  <si>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</si>
  <si>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</si>
  <si>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</si>
  <si>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</si>
  <si>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</si>
  <si>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</si>
  <si>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</si>
  <si>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</si>
  <si>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</si>
  <si>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</si>
  <si>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</si>
  <si>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</si>
  <si>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</si>
  <si>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</si>
  <si>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</si>
  <si>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</si>
  <si>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</si>
  <si>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</si>
  <si>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</si>
  <si>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</si>
  <si>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</si>
  <si>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</si>
  <si>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</si>
  <si>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</si>
  <si>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</si>
  <si>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</si>
  <si>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</si>
  <si>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</si>
  <si>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</si>
  <si>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</si>
  <si>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</si>
  <si>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</si>
  <si>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</si>
  <si>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</si>
  <si>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</si>
  <si>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</si>
  <si>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</si>
  <si>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</si>
  <si>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</si>
  <si>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</si>
  <si>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</si>
  <si>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</si>
  <si>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</si>
  <si>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</si>
  <si>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</si>
  <si>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</si>
  <si>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</si>
  <si>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</si>
  <si>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</si>
  <si>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</si>
  <si>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</si>
  <si>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</si>
  <si>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</si>
  <si>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</si>
  <si>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</si>
  <si>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</si>
  <si>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</si>
  <si>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</si>
  <si>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</si>
  <si>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</si>
  <si>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</si>
  <si>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</si>
  <si>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</si>
  <si>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</si>
  <si>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</si>
  <si>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</si>
  <si>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</si>
  <si>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</si>
  <si>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</si>
  <si>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</si>
  <si>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</si>
  <si>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</si>
  <si>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</si>
  <si>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</si>
  <si>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</si>
  <si>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</si>
  <si>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</si>
  <si>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</si>
  <si>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</si>
  <si>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</si>
  <si>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</si>
  <si>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</si>
  <si>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</si>
  <si>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</si>
  <si>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</si>
  <si>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</si>
  <si>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</si>
  <si>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</si>
  <si>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</si>
  <si>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</si>
  <si>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</si>
  <si>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</si>
  <si>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</si>
  <si>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</si>
  <si>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</si>
  <si>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</si>
  <si>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</si>
  <si>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</si>
  <si>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</si>
  <si>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</si>
  <si>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</si>
  <si>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</si>
  <si>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</si>
  <si>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</si>
  <si>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</si>
  <si>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</si>
  <si>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</si>
  <si>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</si>
  <si>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</si>
  <si>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</si>
  <si>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</si>
  <si>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</si>
  <si>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</si>
  <si>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</si>
  <si>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</si>
  <si>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</si>
  <si>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</si>
  <si>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</si>
  <si>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</si>
  <si>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</si>
  <si>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</si>
  <si>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</si>
  <si>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</si>
  <si>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</si>
  <si>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</si>
  <si>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</si>
  <si>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</si>
  <si>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</si>
  <si>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</si>
  <si>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</si>
  <si>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</si>
  <si>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</si>
  <si>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</si>
  <si>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</si>
  <si>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</si>
  <si>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</si>
  <si>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</si>
  <si>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</si>
  <si>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</si>
  <si>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</si>
  <si>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</si>
  <si>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</si>
  <si>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</si>
  <si>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</si>
  <si>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</si>
  <si>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</si>
  <si>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</si>
  <si>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</si>
  <si>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</si>
  <si>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</si>
  <si>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</si>
  <si>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</si>
  <si>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</si>
  <si>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</si>
  <si>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</si>
  <si>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</si>
  <si>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</si>
  <si>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</si>
  <si>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</si>
  <si>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</si>
  <si>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</si>
  <si>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</si>
  <si>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</si>
  <si>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</si>
  <si>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</si>
  <si>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</si>
  <si>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</si>
  <si>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</si>
  <si>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</si>
  <si>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</si>
  <si>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</si>
  <si>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</si>
  <si>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</si>
  <si>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</si>
  <si>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</si>
  <si>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</si>
  <si>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</si>
  <si>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</si>
  <si>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</si>
  <si>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</si>
  <si>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</si>
  <si>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</si>
  <si>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</si>
  <si>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</si>
  <si>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</si>
  <si>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</si>
  <si>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</si>
  <si>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</si>
  <si>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</si>
  <si>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</si>
  <si>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</si>
  <si>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</si>
  <si>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</si>
  <si>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</si>
  <si>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</si>
  <si>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</si>
  <si>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</si>
  <si>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</si>
  <si>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</si>
  <si>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</si>
  <si>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</si>
  <si>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</si>
  <si>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</si>
  <si>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</si>
  <si>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</si>
  <si>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</si>
  <si>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</si>
  <si>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</si>
  <si>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</si>
  <si>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</si>
  <si>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</si>
  <si>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</si>
  <si>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</si>
  <si>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</si>
  <si>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</si>
  <si>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</si>
  <si>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</si>
  <si>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</si>
  <si>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</si>
  <si>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</si>
  <si>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</si>
  <si>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</si>
  <si>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</si>
  <si>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</si>
  <si>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</si>
  <si>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</si>
  <si>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</si>
  <si>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</si>
  <si>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</si>
  <si>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</si>
  <si>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</si>
  <si>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</si>
  <si>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</si>
  <si>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</si>
  <si>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</si>
  <si>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</si>
  <si>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</si>
  <si>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</si>
  <si>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</si>
  <si>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</si>
  <si>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</si>
  <si>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</si>
  <si>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</si>
  <si>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</si>
  <si>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</si>
  <si>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</si>
  <si>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</si>
  <si>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</si>
  <si>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</si>
  <si>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</si>
  <si>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</si>
  <si>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</si>
  <si>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</si>
  <si>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</si>
  <si>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</si>
  <si>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</si>
  <si>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</si>
  <si>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</si>
  <si>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</si>
  <si>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</si>
  <si>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</si>
  <si>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</si>
  <si>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</si>
  <si>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</si>
  <si>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</si>
  <si>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</si>
  <si>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</si>
  <si>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</si>
  <si>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</si>
  <si>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</si>
  <si>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</si>
  <si>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</si>
  <si>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</si>
  <si>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</si>
  <si>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</si>
  <si>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</si>
  <si>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</si>
  <si>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</si>
  <si>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</si>
  <si>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</si>
  <si>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</si>
  <si>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</si>
  <si>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</si>
  <si>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</si>
  <si>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</si>
  <si>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</si>
  <si>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</si>
  <si>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</si>
  <si>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</si>
  <si>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</si>
  <si>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</si>
  <si>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</si>
  <si>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</si>
  <si>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</si>
  <si>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</si>
  <si>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</si>
  <si>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</si>
  <si>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</si>
  <si>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</si>
  <si>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</si>
  <si>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</si>
  <si>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</si>
  <si>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</si>
  <si>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</si>
  <si>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</si>
  <si>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</si>
  <si>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</si>
  <si>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</si>
  <si>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</si>
  <si>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</si>
  <si>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</si>
  <si>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</si>
  <si>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</si>
  <si>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</si>
  <si>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</si>
  <si>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</si>
  <si>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</si>
  <si>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</si>
  <si>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</si>
  <si>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</si>
  <si>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</si>
  <si>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</si>
  <si>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</si>
  <si>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</si>
  <si>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</si>
  <si>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</si>
  <si>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</si>
  <si>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</si>
  <si>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</si>
  <si>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</si>
  <si>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</si>
  <si>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</si>
  <si>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</si>
  <si>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</si>
  <si>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</si>
  <si>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</si>
  <si>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</si>
  <si>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</si>
  <si>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</si>
  <si>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</si>
  <si>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</si>
  <si>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</si>
  <si>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</si>
  <si>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</si>
  <si>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</si>
  <si>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</si>
  <si>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</si>
  <si>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</si>
  <si>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</si>
  <si>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</si>
  <si>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</si>
  <si>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</si>
  <si>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</si>
  <si>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</si>
  <si>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</si>
  <si>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</si>
  <si>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</si>
  <si>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</si>
  <si>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</si>
  <si>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</si>
  <si>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</si>
  <si>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</si>
  <si>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</si>
  <si>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</si>
  <si>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</si>
  <si>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</si>
  <si>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</si>
  <si>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</si>
  <si>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</si>
  <si>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</si>
  <si>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</si>
  <si>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</si>
  <si>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</si>
  <si>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</si>
  <si>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</si>
  <si>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</si>
  <si>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</si>
  <si>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</si>
  <si>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</si>
  <si>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</si>
  <si>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</si>
  <si>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</si>
  <si>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</si>
  <si>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</si>
  <si>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</si>
  <si>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</si>
  <si>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</si>
  <si>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</si>
  <si>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</si>
  <si>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</si>
  <si>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</si>
  <si>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</si>
  <si>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</si>
  <si>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</si>
  <si>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</si>
  <si>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</si>
  <si>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</si>
  <si>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</si>
  <si>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</si>
  <si>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</si>
  <si>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</si>
  <si>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</si>
  <si>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</si>
  <si>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</si>
  <si>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</si>
  <si>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</si>
  <si>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</si>
  <si>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</si>
  <si>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</si>
  <si>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</si>
  <si>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</si>
  <si>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</si>
  <si>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</si>
  <si>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</si>
  <si>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</si>
  <si>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</si>
  <si>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</si>
  <si>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</si>
  <si>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</si>
  <si>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</si>
  <si>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</si>
  <si>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</si>
  <si>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</si>
  <si>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</si>
  <si>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</si>
  <si>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</si>
  <si>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</si>
  <si>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</si>
  <si>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</si>
  <si>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</si>
  <si>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</si>
  <si>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</si>
  <si>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</si>
  <si>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</si>
  <si>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</si>
  <si>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</si>
  <si>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</si>
  <si>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</si>
  <si>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</si>
  <si>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</si>
  <si>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</si>
  <si>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</si>
  <si>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</si>
  <si>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</si>
  <si>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</si>
  <si>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</si>
  <si>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</si>
  <si>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</si>
  <si>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</si>
  <si>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</si>
  <si>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</si>
  <si>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</si>
  <si>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</si>
  <si>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</si>
  <si>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</si>
  <si>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</si>
  <si>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</si>
  <si>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</si>
  <si>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</si>
  <si>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</si>
  <si>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</si>
  <si>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</si>
  <si>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</si>
  <si>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</si>
  <si>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</si>
  <si>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</si>
  <si>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</si>
  <si>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</si>
  <si>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</si>
  <si>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</si>
  <si>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</si>
  <si>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</si>
  <si>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</si>
  <si>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</si>
  <si>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</si>
  <si>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</si>
  <si>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</si>
  <si>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</si>
  <si>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</si>
  <si>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</si>
  <si>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</si>
  <si>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</si>
  <si>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</si>
  <si>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</si>
  <si>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</si>
  <si>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</si>
  <si>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</si>
  <si>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</si>
  <si>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</si>
  <si>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</si>
  <si>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</si>
  <si>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</si>
  <si>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</si>
  <si>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</si>
  <si>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</si>
  <si>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</si>
  <si>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</si>
  <si>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</si>
  <si>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</si>
  <si>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</si>
  <si>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</si>
  <si>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</si>
  <si>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</si>
  <si>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</si>
  <si>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</si>
  <si>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</si>
  <si>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</si>
  <si>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</si>
  <si>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</si>
  <si>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</si>
  <si>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</si>
  <si>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</si>
  <si>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</si>
  <si>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</si>
  <si>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</si>
  <si>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</si>
  <si>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</si>
  <si>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</si>
  <si>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</si>
  <si>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</si>
  <si>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</si>
  <si>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</si>
  <si>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</si>
  <si>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</si>
  <si>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</si>
  <si>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</si>
  <si>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</si>
  <si>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</si>
  <si>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</si>
  <si>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</si>
  <si>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</si>
  <si>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</si>
  <si>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</si>
  <si>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</si>
  <si>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</si>
  <si>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</si>
  <si>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</si>
  <si>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</si>
  <si>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</si>
  <si>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</si>
  <si>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</si>
  <si>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</si>
  <si>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</si>
  <si>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</si>
  <si>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</si>
  <si>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</si>
  <si>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</si>
  <si>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</si>
  <si>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</si>
  <si>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</si>
  <si>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</si>
  <si>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</si>
  <si>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</si>
  <si>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</si>
  <si>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</si>
  <si>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</si>
  <si>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</si>
  <si>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</si>
  <si>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</si>
  <si>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</si>
  <si>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</si>
  <si>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</si>
  <si>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</si>
  <si>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</si>
  <si>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</si>
  <si>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</si>
  <si>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</si>
  <si>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</si>
  <si>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</si>
  <si>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</si>
  <si>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</si>
  <si>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</si>
  <si>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</si>
  <si>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</si>
  <si>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</si>
  <si>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</si>
  <si>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</si>
  <si>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</si>
  <si>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</si>
  <si>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</si>
  <si>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</si>
  <si>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</si>
  <si>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</si>
  <si>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</si>
  <si>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</si>
  <si>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</si>
  <si>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</si>
  <si>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</si>
  <si>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</si>
  <si>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</si>
  <si>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</si>
  <si>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</si>
  <si>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</si>
  <si>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</si>
  <si>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</si>
  <si>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</si>
  <si>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</si>
  <si>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</si>
  <si>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</si>
  <si>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</si>
  <si>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</si>
  <si>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</si>
  <si>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</si>
  <si>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</si>
  <si>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</si>
  <si>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</si>
  <si>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</si>
  <si>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</si>
  <si>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</si>
  <si>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</si>
  <si>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</si>
  <si>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</si>
  <si>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</si>
  <si>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</si>
  <si>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</si>
  <si>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</si>
  <si>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</si>
  <si>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</si>
  <si>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</si>
  <si>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</si>
  <si>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</si>
  <si>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</si>
  <si>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</si>
  <si>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</si>
  <si>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</si>
  <si>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</si>
  <si>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</si>
  <si>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</si>
  <si>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</si>
  <si>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</si>
  <si>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</si>
  <si>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</si>
  <si>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</si>
  <si>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</si>
  <si>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</si>
  <si>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</si>
  <si>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</si>
  <si>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</si>
  <si>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</si>
  <si>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</si>
  <si>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</si>
  <si>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</si>
  <si>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</si>
  <si>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</si>
  <si>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</si>
  <si>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</si>
  <si>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</si>
  <si>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</si>
  <si>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</si>
  <si>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</si>
  <si>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</si>
  <si>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</si>
  <si>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</si>
  <si>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</si>
  <si>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</si>
  <si>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</si>
  <si>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</si>
  <si>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</si>
  <si>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</si>
  <si>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</si>
  <si>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</si>
  <si>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</si>
  <si>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</si>
  <si>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</si>
  <si>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</si>
  <si>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</si>
  <si>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</si>
  <si>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</si>
  <si>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</si>
  <si>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</si>
  <si>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</si>
  <si>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</si>
  <si>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</si>
  <si>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</si>
  <si>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</si>
  <si>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</si>
  <si>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</si>
  <si>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</si>
  <si>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</si>
  <si>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</si>
  <si>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</si>
  <si>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</si>
  <si>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</si>
  <si>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</si>
  <si>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</si>
  <si>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</si>
  <si>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</si>
  <si>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</si>
  <si>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</si>
  <si>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</si>
  <si>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</si>
  <si>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</si>
  <si>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</si>
  <si>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</si>
  <si>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</si>
  <si>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</si>
  <si>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</si>
  <si>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</si>
  <si>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</si>
  <si>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</si>
  <si>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</si>
  <si>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</si>
  <si>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</si>
  <si>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</si>
  <si>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</si>
  <si>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</si>
  <si>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</si>
  <si>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</si>
  <si>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</si>
  <si>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</si>
  <si>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</si>
  <si>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</si>
  <si>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</si>
  <si>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</si>
  <si>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</si>
  <si>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</si>
  <si>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</si>
  <si>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</si>
  <si>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</si>
  <si>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</si>
  <si>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</si>
  <si>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</si>
  <si>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</si>
  <si>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</si>
  <si>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</si>
  <si>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</si>
  <si>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</si>
  <si>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</si>
  <si>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</si>
  <si>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</si>
  <si>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</si>
  <si>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</si>
  <si>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</si>
  <si>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</si>
  <si>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</si>
  <si>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</si>
  <si>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</si>
  <si>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</si>
  <si>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</si>
  <si>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</si>
  <si>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</si>
  <si>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</si>
  <si>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</si>
  <si>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</si>
  <si>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</si>
  <si>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</si>
  <si>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</si>
  <si>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</si>
  <si>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</si>
  <si>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</si>
  <si>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</si>
  <si>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</si>
  <si>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</si>
  <si>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</si>
  <si>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</si>
  <si>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</si>
  <si>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</si>
  <si>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</si>
  <si>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</si>
  <si>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</si>
  <si>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</si>
  <si>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</si>
  <si>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</si>
  <si>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</si>
  <si>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</si>
  <si>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</si>
  <si>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</si>
  <si>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</si>
  <si>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</si>
  <si>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</si>
  <si>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</si>
  <si>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</si>
  <si>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</si>
  <si>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</si>
  <si>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</si>
  <si>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</si>
  <si>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</si>
  <si>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</si>
  <si>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</si>
  <si>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</si>
  <si>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</si>
  <si>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</si>
  <si>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</si>
  <si>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</si>
  <si>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</si>
  <si>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</si>
  <si>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</si>
  <si>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</si>
  <si>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</si>
  <si>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</si>
  <si>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</si>
  <si>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</si>
  <si>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</si>
  <si>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</si>
  <si>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</si>
  <si>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</si>
  <si>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</si>
  <si>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</si>
  <si>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</si>
  <si>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</si>
  <si>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</si>
  <si>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</si>
  <si>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</si>
  <si>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</si>
  <si>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</si>
  <si>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</si>
  <si>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</si>
  <si>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</si>
  <si>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</si>
  <si>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</si>
  <si>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</si>
  <si>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</si>
  <si>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</si>
  <si>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</si>
  <si>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</si>
  <si>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</si>
  <si>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</si>
  <si>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</si>
  <si>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</si>
  <si>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</si>
  <si>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</si>
  <si>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</si>
  <si>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</si>
  <si>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</si>
  <si>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</si>
  <si>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</si>
  <si>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</si>
  <si>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</si>
  <si>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</si>
  <si>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</si>
  <si>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</si>
  <si>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</si>
  <si>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</si>
  <si>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</si>
  <si>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</si>
  <si>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</si>
  <si>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</si>
  <si>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</si>
  <si>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</si>
  <si>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</si>
  <si>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</si>
  <si>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</si>
  <si>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</si>
  <si>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</si>
  <si>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</si>
  <si>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</si>
  <si>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</si>
  <si>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</si>
  <si>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</si>
  <si>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</si>
  <si>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</si>
  <si>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</si>
  <si>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</si>
  <si>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</si>
  <si>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</si>
  <si>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</si>
  <si>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</si>
  <si>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</si>
  <si>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</si>
  <si>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</si>
  <si>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</si>
  <si>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</si>
  <si>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</si>
  <si>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</si>
  <si>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</si>
  <si>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</si>
  <si>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</si>
  <si>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</si>
  <si>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</si>
  <si>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</si>
  <si>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</si>
  <si>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</si>
  <si>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</si>
  <si>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</si>
  <si>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</si>
  <si>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</si>
  <si>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</si>
  <si>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</si>
  <si>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</si>
  <si>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</si>
  <si>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</si>
  <si>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</si>
  <si>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</si>
  <si>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</si>
  <si>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</si>
  <si>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</si>
  <si>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</si>
  <si>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</si>
  <si>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</si>
  <si>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</si>
  <si>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</si>
  <si>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</si>
  <si>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</si>
  <si>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</si>
  <si>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</si>
  <si>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</si>
  <si>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</si>
  <si>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</si>
  <si>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</si>
  <si>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</si>
  <si>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</si>
  <si>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</si>
  <si>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</si>
  <si>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</si>
  <si>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</si>
  <si>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</si>
  <si>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</si>
  <si>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</si>
  <si>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</si>
  <si>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</si>
  <si>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</si>
  <si>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</si>
  <si>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</si>
  <si>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</si>
  <si>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</si>
  <si>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</si>
  <si>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</si>
  <si>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</si>
  <si>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</si>
  <si>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</si>
  <si>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</si>
  <si>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</si>
  <si>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</si>
  <si>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</si>
  <si>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</si>
  <si>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</si>
  <si>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</si>
  <si>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</si>
  <si>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</si>
  <si>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</si>
  <si>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</si>
  <si>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</si>
  <si>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</si>
  <si>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</si>
  <si>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</si>
  <si>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</si>
  <si>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</si>
  <si>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</si>
  <si>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</si>
  <si>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</si>
  <si>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</si>
  <si>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</si>
  <si>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</si>
  <si>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</si>
  <si>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</si>
  <si>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</si>
  <si>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</si>
  <si>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</si>
  <si>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</si>
  <si>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</si>
  <si>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</si>
  <si>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</si>
  <si>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</si>
  <si>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</si>
  <si>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</si>
  <si>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</si>
  <si>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</si>
  <si>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</si>
  <si>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</si>
  <si>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</si>
  <si>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</si>
  <si>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</si>
  <si>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</si>
  <si>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</si>
  <si>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</si>
  <si>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</si>
  <si>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</si>
  <si>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</si>
  <si>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</si>
  <si>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</si>
  <si>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</si>
  <si>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</si>
  <si>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</si>
  <si>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</si>
  <si>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</si>
  <si>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</si>
  <si>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</si>
  <si>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</si>
  <si>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</si>
  <si>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</si>
  <si>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</si>
  <si>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</si>
  <si>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</si>
  <si>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</si>
  <si>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</si>
  <si>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</si>
  <si>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</si>
  <si>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</si>
  <si>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</si>
  <si>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</si>
  <si>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</si>
  <si>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</si>
  <si>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</si>
  <si>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</si>
  <si>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</si>
  <si>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</si>
  <si>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</si>
  <si>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</si>
  <si>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</si>
  <si>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</si>
  <si>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</si>
  <si>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</si>
  <si>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</si>
  <si>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</si>
  <si>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</si>
  <si>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</si>
  <si>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</si>
  <si>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</si>
  <si>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</si>
  <si>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</si>
  <si>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</si>
  <si>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</si>
  <si>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</si>
  <si>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</si>
  <si>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</si>
  <si>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</si>
  <si>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</si>
  <si>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</si>
  <si>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</si>
  <si>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</si>
  <si>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</si>
  <si>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</si>
  <si>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</si>
  <si>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</si>
  <si>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</si>
  <si>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</si>
  <si>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</si>
  <si>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</si>
  <si>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</si>
  <si>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</si>
  <si>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</si>
  <si>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</si>
  <si>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</si>
  <si>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</si>
  <si>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</si>
  <si>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</si>
  <si>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</si>
  <si>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</si>
  <si>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</si>
  <si>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</si>
  <si>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</si>
  <si>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</si>
  <si>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</si>
  <si>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</si>
  <si>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</si>
  <si>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</si>
  <si>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</si>
  <si>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</si>
  <si>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</si>
  <si>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</si>
  <si>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</si>
  <si>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</si>
  <si>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</si>
  <si>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</si>
  <si>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</si>
  <si>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</si>
  <si>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</si>
  <si>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</si>
  <si>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</si>
  <si>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</si>
  <si>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</si>
  <si>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</si>
  <si>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</si>
  <si>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</si>
  <si>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</si>
  <si>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</si>
  <si>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</si>
  <si>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</si>
  <si>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</si>
  <si>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</si>
  <si>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</si>
  <si>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</si>
  <si>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</si>
  <si>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</si>
  <si>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</si>
  <si>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</si>
  <si>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</si>
  <si>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</si>
  <si>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</si>
  <si>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</si>
  <si>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</si>
  <si>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</si>
  <si>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</si>
  <si>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</si>
  <si>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</si>
  <si>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</si>
  <si>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</si>
  <si>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</si>
  <si>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</si>
  <si>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</si>
  <si>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</si>
  <si>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</si>
  <si>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</si>
  <si>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</si>
  <si>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</si>
  <si>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</si>
  <si>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</si>
  <si>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</si>
  <si>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</si>
  <si>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</si>
  <si>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</si>
  <si>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</si>
  <si>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</si>
  <si>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</si>
  <si>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</si>
  <si>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</si>
  <si>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</si>
  <si>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</si>
  <si>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</si>
  <si>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</si>
  <si>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</si>
  <si>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</si>
  <si>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</si>
  <si>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</si>
  <si>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</si>
  <si>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</si>
  <si>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</si>
  <si>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</si>
  <si>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</si>
  <si>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</si>
  <si>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</si>
  <si>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</si>
  <si>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</si>
  <si>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</si>
  <si>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</si>
  <si>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</si>
  <si>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</si>
  <si>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</si>
  <si>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</si>
  <si>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</si>
  <si>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</si>
  <si>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</si>
  <si>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</si>
  <si>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</si>
  <si>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</si>
  <si>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</si>
  <si>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</si>
  <si>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</si>
  <si>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</si>
  <si>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</si>
  <si>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</si>
  <si>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</si>
  <si>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</si>
  <si>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</si>
  <si>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</si>
  <si>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</si>
  <si>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</si>
  <si>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</si>
  <si>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</si>
  <si>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</si>
  <si>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</si>
  <si>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</si>
  <si>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</si>
  <si>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</si>
  <si>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</si>
  <si>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</si>
  <si>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</si>
  <si>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</si>
  <si>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</si>
  <si>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</si>
  <si>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</si>
  <si>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</si>
  <si>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</si>
  <si>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</si>
  <si>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</si>
  <si>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</si>
  <si>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</si>
  <si>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</si>
  <si>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</si>
  <si>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</si>
  <si>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</si>
  <si>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</si>
  <si>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</si>
  <si>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</si>
  <si>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</si>
  <si>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</si>
  <si>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</si>
  <si>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</si>
  <si>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</si>
  <si>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</si>
  <si>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</si>
  <si>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</si>
  <si>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</si>
  <si>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</si>
  <si>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</si>
  <si>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</si>
  <si>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</si>
  <si>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</si>
  <si>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</si>
  <si>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</si>
  <si>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</si>
  <si>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</si>
  <si>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</si>
  <si>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</si>
  <si>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</si>
  <si>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</si>
  <si>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</si>
  <si>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</si>
  <si>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</si>
  <si>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</si>
  <si>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</si>
  <si>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</si>
  <si>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</si>
  <si>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</si>
  <si>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</si>
  <si>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</si>
  <si>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</si>
  <si>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</si>
  <si>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</si>
  <si>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</si>
  <si>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</si>
  <si>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</si>
  <si>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</si>
  <si>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</si>
  <si>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</si>
  <si>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</si>
  <si>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</si>
  <si>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</si>
  <si>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</si>
  <si>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</si>
  <si>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</si>
  <si>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</si>
  <si>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</si>
  <si>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</si>
  <si>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</si>
  <si>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</si>
  <si>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</si>
  <si>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</si>
  <si>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</si>
  <si>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</si>
  <si>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</si>
  <si>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</si>
  <si>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</si>
  <si>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</si>
  <si>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</si>
  <si>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</si>
  <si>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</si>
  <si>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</si>
  <si>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</si>
  <si>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</si>
  <si>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</si>
  <si>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</si>
  <si>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</si>
  <si>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</si>
  <si>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</si>
  <si>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</si>
  <si>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</si>
  <si>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</si>
  <si>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</si>
  <si>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</si>
  <si>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</si>
  <si>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</si>
  <si>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</si>
  <si>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</si>
  <si>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</si>
  <si>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</si>
  <si>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</si>
  <si>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</si>
  <si>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</si>
  <si>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</si>
  <si>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</si>
  <si>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</si>
  <si>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</si>
  <si>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</si>
  <si>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</si>
  <si>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</si>
  <si>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</si>
  <si>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</si>
  <si>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</si>
  <si>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</si>
  <si>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</si>
  <si>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</si>
  <si>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</si>
  <si>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</si>
  <si>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</si>
  <si>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</si>
  <si>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</si>
  <si>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</si>
  <si>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</si>
  <si>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</si>
  <si>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</si>
  <si>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</si>
  <si>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</si>
  <si>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</si>
  <si>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</si>
  <si>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</si>
  <si>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</si>
  <si>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</si>
  <si>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</si>
  <si>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</si>
  <si>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</si>
  <si>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</si>
  <si>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</si>
  <si>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</si>
  <si>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</si>
  <si>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</si>
  <si>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</si>
  <si>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</si>
  <si>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</si>
  <si>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</si>
  <si>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</si>
  <si>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</si>
  <si>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</si>
  <si>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</si>
  <si>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</si>
  <si>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</si>
  <si>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</si>
  <si>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</si>
  <si>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</si>
  <si>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</si>
  <si>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</si>
  <si>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</si>
  <si>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</si>
  <si>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</si>
  <si>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</si>
  <si>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</si>
  <si>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</si>
  <si>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</si>
  <si>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</si>
  <si>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</si>
  <si>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</si>
  <si>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</si>
  <si>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</si>
  <si>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</si>
  <si>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</si>
  <si>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</si>
  <si>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</si>
  <si>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</si>
  <si>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</si>
  <si>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</si>
  <si>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</si>
  <si>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</si>
  <si>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</si>
  <si>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</si>
  <si>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</si>
  <si>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</si>
  <si>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</si>
  <si>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</si>
  <si>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</si>
  <si>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</si>
  <si>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</si>
  <si>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</si>
  <si>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</si>
  <si>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</si>
  <si>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</si>
  <si>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</si>
  <si>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</si>
  <si>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</si>
  <si>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</si>
  <si>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</si>
  <si>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</si>
  <si>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</si>
  <si>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</si>
  <si>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</si>
  <si>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</si>
  <si>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</si>
  <si>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</si>
  <si>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</si>
  <si>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</si>
  <si>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</si>
  <si>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</si>
  <si>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</si>
  <si>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</si>
  <si>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</si>
  <si>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</si>
  <si>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</si>
  <si>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</si>
  <si>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</si>
  <si>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</si>
  <si>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</si>
  <si>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</si>
  <si>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</si>
  <si>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</si>
  <si>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</si>
  <si>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</si>
  <si>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</si>
  <si>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</si>
  <si>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</si>
  <si>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</si>
  <si>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</si>
  <si>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</si>
  <si>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</si>
  <si>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</si>
  <si>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</si>
  <si>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</si>
  <si>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</si>
  <si>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</si>
  <si>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</si>
  <si>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</si>
  <si>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</si>
  <si>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</si>
  <si>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</si>
  <si>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</si>
  <si>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</si>
  <si>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</si>
  <si>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</si>
  <si>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</si>
  <si>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</si>
  <si>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</si>
  <si>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</si>
  <si>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</si>
  <si>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</si>
  <si>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</si>
  <si>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</si>
  <si>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</si>
  <si>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</si>
  <si>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</si>
  <si>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</si>
  <si>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</si>
  <si>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</si>
  <si>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</si>
  <si>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</si>
  <si>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</si>
  <si>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</si>
  <si>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</si>
  <si>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</si>
  <si>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</si>
  <si>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</si>
  <si>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</si>
  <si>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</si>
  <si>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</si>
  <si>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</si>
  <si>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</si>
  <si>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</si>
  <si>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</si>
  <si>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</si>
  <si>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</si>
  <si>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</si>
  <si>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</si>
  <si>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</si>
  <si>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</si>
  <si>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</si>
  <si>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</si>
  <si>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</si>
  <si>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</si>
  <si>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</si>
  <si>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</si>
  <si>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</si>
  <si>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</si>
  <si>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</si>
  <si>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</si>
  <si>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</si>
  <si>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</si>
  <si>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</si>
  <si>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</si>
  <si>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</si>
  <si>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</si>
  <si>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</si>
  <si>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</si>
  <si>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</si>
  <si>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</si>
  <si>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</si>
  <si>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</si>
  <si>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</si>
  <si>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</si>
  <si>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</si>
  <si>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</si>
  <si>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</si>
  <si>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</si>
  <si>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</si>
  <si>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</si>
  <si>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</si>
  <si>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</si>
  <si>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</si>
  <si>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</si>
  <si>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</si>
  <si>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</si>
  <si>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</si>
  <si>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</si>
  <si>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</si>
  <si>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</si>
  <si>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</si>
  <si>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</si>
  <si>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</si>
  <si>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</si>
  <si>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</si>
  <si>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</si>
  <si>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</si>
  <si>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</si>
  <si>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</si>
  <si>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</si>
  <si>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</si>
  <si>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</si>
  <si>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</si>
  <si>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</si>
  <si>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</si>
  <si>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</si>
  <si>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</si>
  <si>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</si>
  <si>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</si>
  <si>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</si>
  <si>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</si>
  <si>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</si>
  <si>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</si>
  <si>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</si>
  <si>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</si>
  <si>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</si>
  <si>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</si>
  <si>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</si>
  <si>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</si>
  <si>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</si>
  <si>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</si>
  <si>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</si>
  <si>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</si>
  <si>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</si>
  <si>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</si>
  <si>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</si>
  <si>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</si>
  <si>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</si>
  <si>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</si>
  <si>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</si>
  <si>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</si>
  <si>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</si>
  <si>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</si>
  <si>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</si>
  <si>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</si>
  <si>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</si>
  <si>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</si>
  <si>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</si>
  <si>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</si>
  <si>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</si>
  <si>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</si>
  <si>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</si>
  <si>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</si>
  <si>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</si>
  <si>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</si>
  <si>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</si>
  <si>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</si>
  <si>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</si>
  <si>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</si>
  <si>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</si>
  <si>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</si>
  <si>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</si>
  <si>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</si>
  <si>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</si>
  <si>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</si>
  <si>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</si>
  <si>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</si>
  <si>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</si>
  <si>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</si>
  <si>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</si>
  <si>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</si>
  <si>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</si>
  <si>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</si>
  <si>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</si>
  <si>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</si>
  <si>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</si>
  <si>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</si>
  <si>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</si>
  <si>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</si>
  <si>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</si>
  <si>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</si>
  <si>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</si>
  <si>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</si>
  <si>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</si>
  <si>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</si>
  <si>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</si>
  <si>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</si>
  <si>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</si>
  <si>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</si>
  <si>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</si>
  <si>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</si>
  <si>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</si>
  <si>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</si>
  <si>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</si>
  <si>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</si>
  <si>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</si>
  <si>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</si>
  <si>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</si>
  <si>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</si>
  <si>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</si>
  <si>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</si>
  <si>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</si>
  <si>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</si>
  <si>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</si>
  <si>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</si>
  <si>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</si>
  <si>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</si>
  <si>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</si>
  <si>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</si>
  <si>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</si>
  <si>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</si>
  <si>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</si>
  <si>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</si>
  <si>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</si>
  <si>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</si>
  <si>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</si>
  <si>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</si>
  <si>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</si>
  <si>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</si>
  <si>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</si>
  <si>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</si>
  <si>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</si>
  <si>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</si>
  <si>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</si>
  <si>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</si>
  <si>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</si>
  <si>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</si>
  <si>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</si>
  <si>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</si>
  <si>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</si>
  <si>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</si>
  <si>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</si>
  <si>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</si>
  <si>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</si>
  <si>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</si>
  <si>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</si>
  <si>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</si>
  <si>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</si>
  <si>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</si>
  <si>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</si>
  <si>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</si>
  <si>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</si>
  <si>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</si>
  <si>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</si>
  <si>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</si>
  <si>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</si>
  <si>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</si>
  <si>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</si>
  <si>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</si>
  <si>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</si>
  <si>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</si>
  <si>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</si>
  <si>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</si>
  <si>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</si>
  <si>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</si>
  <si>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</si>
  <si>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</si>
  <si>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</si>
  <si>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</si>
  <si>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</si>
  <si>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</si>
  <si>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</si>
  <si>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</si>
  <si>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</si>
  <si>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</si>
  <si>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</si>
  <si>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</si>
  <si>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</si>
  <si>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</si>
  <si>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</si>
  <si>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</si>
  <si>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</si>
  <si>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</si>
  <si>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</si>
  <si>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</si>
  <si>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</si>
  <si>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</si>
  <si>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</si>
  <si>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</si>
  <si>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</si>
  <si>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</si>
  <si>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</si>
  <si>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</si>
  <si>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</si>
  <si>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</si>
  <si>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</si>
  <si>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</si>
  <si>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</si>
  <si>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</si>
  <si>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</si>
  <si>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</si>
  <si>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</si>
  <si>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</si>
  <si>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</si>
  <si>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</si>
  <si>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</si>
  <si>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</si>
  <si>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</si>
  <si>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</si>
  <si>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</si>
  <si>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</si>
  <si>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</si>
  <si>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</si>
  <si>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</si>
  <si>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</si>
  <si>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</si>
  <si>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</si>
  <si>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</si>
  <si>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</si>
  <si>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</si>
  <si>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</si>
  <si>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</si>
  <si>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</si>
  <si>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</si>
  <si>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</si>
  <si>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</si>
  <si>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</si>
  <si>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</si>
  <si>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</si>
  <si>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</si>
  <si>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</si>
  <si>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</si>
  <si>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</si>
  <si>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</si>
  <si>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</si>
  <si>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</si>
  <si>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</si>
  <si>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</si>
  <si>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</si>
  <si>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</si>
  <si>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</si>
  <si>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</si>
  <si>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</si>
  <si>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</si>
  <si>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</si>
  <si>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</si>
  <si>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</si>
  <si>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</si>
  <si>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</si>
  <si>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</si>
  <si>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</si>
  <si>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</si>
  <si>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</si>
  <si>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</si>
  <si>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</si>
  <si>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</si>
  <si>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</si>
  <si>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</si>
  <si>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</si>
  <si>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</si>
  <si>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</si>
  <si>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</si>
  <si>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</si>
  <si>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</si>
  <si>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</si>
  <si>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</si>
  <si>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</si>
  <si>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</si>
  <si>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</si>
  <si>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</si>
  <si>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</si>
  <si>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</si>
  <si>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</si>
  <si>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</si>
  <si>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</si>
  <si>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</si>
  <si>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</si>
  <si>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</si>
  <si>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</si>
  <si>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</si>
  <si>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</si>
  <si>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</si>
  <si>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</si>
  <si>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</si>
  <si>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</si>
  <si>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</si>
  <si>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</si>
  <si>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</si>
  <si>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</si>
  <si>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</si>
  <si>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</si>
  <si>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</si>
  <si>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</si>
  <si>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</si>
  <si>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</si>
  <si>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</si>
  <si>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</si>
  <si>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</si>
  <si>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</si>
  <si>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</si>
  <si>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</si>
  <si>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</si>
  <si>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</si>
  <si>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</si>
  <si>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</si>
  <si>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</si>
  <si>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</si>
  <si>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</si>
  <si>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</si>
  <si>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</si>
  <si>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</si>
  <si>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</si>
  <si>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</si>
  <si>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</si>
  <si>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</si>
  <si>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</si>
  <si>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</si>
  <si>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</si>
  <si>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</si>
  <si>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</si>
  <si>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</si>
  <si>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</si>
  <si>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</si>
  <si>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</si>
  <si>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</si>
  <si>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</si>
  <si>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</si>
  <si>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</si>
  <si>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</si>
  <si>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</si>
  <si>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</si>
  <si>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</si>
  <si>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</si>
  <si>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</si>
  <si>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</si>
  <si>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</si>
  <si>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</si>
  <si>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</si>
  <si>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</si>
  <si>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</si>
  <si>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</si>
  <si>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</si>
  <si>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</si>
  <si>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</si>
  <si>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</si>
  <si>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</si>
  <si>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</si>
  <si>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</si>
  <si>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</si>
  <si>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</si>
  <si>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</si>
  <si>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</si>
  <si>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</si>
  <si>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</si>
  <si>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</si>
  <si>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</si>
  <si>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</si>
  <si>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</si>
  <si>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</si>
  <si>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</si>
  <si>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</si>
  <si>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</si>
  <si>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</si>
  <si>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</si>
  <si>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</si>
  <si>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</si>
  <si>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</si>
  <si>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</si>
  <si>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</si>
  <si>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</si>
  <si>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</si>
  <si>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</si>
  <si>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</si>
  <si>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</si>
  <si>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</si>
  <si>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</si>
  <si>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</si>
  <si>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</si>
  <si>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</si>
  <si>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</si>
  <si>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</si>
  <si>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</si>
  <si>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</si>
  <si>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</si>
  <si>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</si>
  <si>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</si>
  <si>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</si>
  <si>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</si>
  <si>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</si>
  <si>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</si>
  <si>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</si>
  <si>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</si>
  <si>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</si>
  <si>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</si>
  <si>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</si>
  <si>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</si>
  <si>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</si>
  <si>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</si>
  <si>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</si>
  <si>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</si>
  <si>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</si>
  <si>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</si>
  <si>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</si>
  <si>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</si>
  <si>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</si>
  <si>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</si>
  <si>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</si>
  <si>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</si>
  <si>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</si>
  <si>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</si>
  <si>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</si>
  <si>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</si>
  <si>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</si>
  <si>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</si>
  <si>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</si>
  <si>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</si>
  <si>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</si>
  <si>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</si>
  <si>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</si>
  <si>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</si>
  <si>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</si>
  <si>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</si>
  <si>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</si>
  <si>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</si>
  <si>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</si>
  <si>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</si>
  <si>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</si>
  <si>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</si>
  <si>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</si>
  <si>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</si>
  <si>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</si>
  <si>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</si>
  <si>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</si>
  <si>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</si>
  <si>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</si>
  <si>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</si>
  <si>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</si>
  <si>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</si>
  <si>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</si>
  <si>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</si>
  <si>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</si>
  <si>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</si>
  <si>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</si>
  <si>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</si>
  <si>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</si>
  <si>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</si>
  <si>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</si>
  <si>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</si>
  <si>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</si>
  <si>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</si>
  <si>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</si>
  <si>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</si>
  <si>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</si>
  <si>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</si>
  <si>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</si>
  <si>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</si>
  <si>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</si>
  <si>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</si>
  <si>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</si>
  <si>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</si>
  <si>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</si>
  <si>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</si>
  <si>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</si>
  <si>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</si>
  <si>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</si>
  <si>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</si>
  <si>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</si>
  <si>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</si>
  <si>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</si>
  <si>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</si>
  <si>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</si>
  <si>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</si>
  <si>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</si>
  <si>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</si>
  <si>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</si>
  <si>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</si>
  <si>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</si>
  <si>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</si>
  <si>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</si>
  <si>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</si>
  <si>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</si>
  <si>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</si>
  <si>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</si>
  <si>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</si>
  <si>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</si>
  <si>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</si>
  <si>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</si>
  <si>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</si>
  <si>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</si>
  <si>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</si>
  <si>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</si>
  <si>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</si>
  <si>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</si>
  <si>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</si>
  <si>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</si>
  <si>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</si>
  <si>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</si>
  <si>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</si>
  <si>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</si>
  <si>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</si>
  <si>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</si>
  <si>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</si>
  <si>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</si>
  <si>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</si>
  <si>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</si>
  <si>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</si>
  <si>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</si>
  <si>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</si>
  <si>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</si>
  <si>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</si>
  <si>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</si>
  <si>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</si>
  <si>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</si>
  <si>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</si>
  <si>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</si>
  <si>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</si>
  <si>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</si>
  <si>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</si>
  <si>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</si>
  <si>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</si>
  <si>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</si>
  <si>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</si>
  <si>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</si>
  <si>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</si>
  <si>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</si>
  <si>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</si>
  <si>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</si>
  <si>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</si>
  <si>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</si>
  <si>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</si>
  <si>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</si>
  <si>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</si>
  <si>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</si>
  <si>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</si>
  <si>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</si>
  <si>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</si>
  <si>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</si>
  <si>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</si>
  <si>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</si>
  <si>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</si>
  <si>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</si>
  <si>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</si>
  <si>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</si>
  <si>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</si>
  <si>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</si>
  <si>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</si>
  <si>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</si>
  <si>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</si>
  <si>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</si>
  <si>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</si>
  <si>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</si>
  <si>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</si>
  <si>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</si>
  <si>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</si>
  <si>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</si>
  <si>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</si>
  <si>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</si>
  <si>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</si>
  <si>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</si>
  <si>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</si>
  <si>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</si>
  <si>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</si>
  <si>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</si>
  <si>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</si>
  <si>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</si>
  <si>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</si>
  <si>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</si>
  <si>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</si>
  <si>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</si>
  <si>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</si>
  <si>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</si>
  <si>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</si>
  <si>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</si>
  <si>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</si>
  <si>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</si>
  <si>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</si>
  <si>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</si>
  <si>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</si>
  <si>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</si>
  <si>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</si>
  <si>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</si>
  <si>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</si>
  <si>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</si>
  <si>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</si>
  <si>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</si>
  <si>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</si>
  <si>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</si>
  <si>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</si>
  <si>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</si>
  <si>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</si>
  <si>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</si>
  <si>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</si>
  <si>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</si>
  <si>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</si>
  <si>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</si>
  <si>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</si>
  <si>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</si>
  <si>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</si>
  <si>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</si>
  <si>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</si>
  <si>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</si>
  <si>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</si>
  <si>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</si>
  <si>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</si>
  <si>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</si>
  <si>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</si>
  <si>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</si>
  <si>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</si>
  <si>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</si>
  <si>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</si>
  <si>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</si>
  <si>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</si>
  <si>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</si>
  <si>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</si>
  <si>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</si>
  <si>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</si>
  <si>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</si>
  <si>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</si>
  <si>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</si>
  <si>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</si>
  <si>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</si>
  <si>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</si>
  <si>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</si>
  <si>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</si>
  <si>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</si>
  <si>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</si>
  <si>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</si>
  <si>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</si>
  <si>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</si>
  <si>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</si>
  <si>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</si>
  <si>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</si>
  <si>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</si>
  <si>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</si>
  <si>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</si>
  <si>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</si>
  <si>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</si>
  <si>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</si>
  <si>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</si>
  <si>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</si>
  <si>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</si>
  <si>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</si>
  <si>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</si>
  <si>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</si>
  <si>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</si>
  <si>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</si>
  <si>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</si>
  <si>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</si>
  <si>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</si>
  <si>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</si>
  <si>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</si>
  <si>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</si>
  <si>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</si>
  <si>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</si>
  <si>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</si>
  <si>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</si>
  <si>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</si>
  <si>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</si>
  <si>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</si>
  <si>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</si>
  <si>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</si>
  <si>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</si>
  <si>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</si>
  <si>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</si>
  <si>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</si>
  <si>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</si>
  <si>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</si>
  <si>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</si>
  <si>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</si>
  <si>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</si>
  <si>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</si>
  <si>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</si>
  <si>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</si>
  <si>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</si>
  <si>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</si>
  <si>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</si>
  <si>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</si>
  <si>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</si>
  <si>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</si>
  <si>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</si>
  <si>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</si>
  <si>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</si>
  <si>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</si>
  <si>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</si>
  <si>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</si>
  <si>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</si>
  <si>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</si>
  <si>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</si>
  <si>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</si>
  <si>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</si>
  <si>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</si>
  <si>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</si>
  <si>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</si>
  <si>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</si>
  <si>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</si>
  <si>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</si>
  <si>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</si>
  <si>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</si>
  <si>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</si>
  <si>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</si>
  <si>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</si>
  <si>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</si>
  <si>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</si>
  <si>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</si>
  <si>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</si>
  <si>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</si>
  <si>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</si>
  <si>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</si>
  <si>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</si>
  <si>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</si>
  <si>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</si>
  <si>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</si>
  <si>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</si>
  <si>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</si>
  <si>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</si>
  <si>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</si>
  <si>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</si>
  <si>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</si>
  <si>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</si>
  <si>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</si>
  <si>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</si>
  <si>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</si>
  <si>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</si>
  <si>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</si>
  <si>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</si>
  <si>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</si>
  <si>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</si>
  <si>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</si>
  <si>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</si>
  <si>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</si>
  <si>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</si>
  <si>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</si>
  <si>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</si>
  <si>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</si>
  <si>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</si>
  <si>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</si>
  <si>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</si>
  <si>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</si>
  <si>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</si>
  <si>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</si>
  <si>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</si>
  <si>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</si>
  <si>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</si>
  <si>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</si>
  <si>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</si>
  <si>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</si>
  <si>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</si>
  <si>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</si>
  <si>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</si>
  <si>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</si>
  <si>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</si>
  <si>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</si>
  <si>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</si>
  <si>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</si>
  <si>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</si>
  <si>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</si>
  <si>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</si>
  <si>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</si>
  <si>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</si>
  <si>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</si>
  <si>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</si>
  <si>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</si>
  <si>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</si>
  <si>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</si>
  <si>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</si>
  <si>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</si>
  <si>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</si>
  <si>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</si>
  <si>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</si>
  <si>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</si>
  <si>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</si>
  <si>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</si>
  <si>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</si>
  <si>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</si>
  <si>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</si>
  <si>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</si>
  <si>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</si>
  <si>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</si>
  <si>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</si>
  <si>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</si>
  <si>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</si>
  <si>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</si>
  <si>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</si>
  <si>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</si>
  <si>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</si>
  <si>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</si>
  <si>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</si>
  <si>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</si>
  <si>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</si>
  <si>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</si>
  <si>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</si>
  <si>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</si>
  <si>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</si>
  <si>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</si>
  <si>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</si>
  <si>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</si>
  <si>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</si>
  <si>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</si>
  <si>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</si>
  <si>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</si>
  <si>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</si>
  <si>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</si>
  <si>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</si>
  <si>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</si>
  <si>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</si>
  <si>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</si>
  <si>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</si>
  <si>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</si>
  <si>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</si>
  <si>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</si>
  <si>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</si>
  <si>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</si>
  <si>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</si>
  <si>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</si>
  <si>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</si>
  <si>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</si>
  <si>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</si>
  <si>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</si>
  <si>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</si>
  <si>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</si>
  <si>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</si>
  <si>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</si>
  <si>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</si>
  <si>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</si>
  <si>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</si>
  <si>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</si>
  <si>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</si>
  <si>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</si>
  <si>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</si>
  <si>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</si>
  <si>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</si>
  <si>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</si>
  <si>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</si>
  <si>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</si>
  <si>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</si>
  <si>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</si>
  <si>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</si>
  <si>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</si>
  <si>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</si>
  <si>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</si>
  <si>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</si>
  <si>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</si>
  <si>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</si>
  <si>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</si>
  <si>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</si>
  <si>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</si>
  <si>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</si>
  <si>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</si>
  <si>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</si>
  <si>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</si>
  <si>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</si>
  <si>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</si>
  <si>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</si>
  <si>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</si>
  <si>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</si>
  <si>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</si>
  <si>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</si>
  <si>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</si>
  <si>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</si>
  <si>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</si>
  <si>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</si>
  <si>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</si>
  <si>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</si>
  <si>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</si>
  <si>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</si>
  <si>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</si>
  <si>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</si>
  <si>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</si>
  <si>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</si>
  <si>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</si>
  <si>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</si>
  <si>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</si>
  <si>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</si>
  <si>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</si>
  <si>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</si>
  <si>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</si>
  <si>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</si>
  <si>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</si>
  <si>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</si>
  <si>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</si>
  <si>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</si>
  <si>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</si>
  <si>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</si>
  <si>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</si>
  <si>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</si>
  <si>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</si>
  <si>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</si>
  <si>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</si>
  <si>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</si>
  <si>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</si>
  <si>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</si>
  <si>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</si>
  <si>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</si>
  <si>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</si>
  <si>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</si>
  <si>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</si>
  <si>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</si>
  <si>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</si>
  <si>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</si>
  <si>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</si>
  <si>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</si>
  <si>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</si>
  <si>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</si>
  <si>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</si>
  <si>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</si>
  <si>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</si>
  <si>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</si>
  <si>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</si>
  <si>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</si>
  <si>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</si>
  <si>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</si>
  <si>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</si>
  <si>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</si>
  <si>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</si>
  <si>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</si>
  <si>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</si>
  <si>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</si>
  <si>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</si>
  <si>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</si>
  <si>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</si>
  <si>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</si>
  <si>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</si>
  <si>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</si>
  <si>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</si>
  <si>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</si>
  <si>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</si>
  <si>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</si>
  <si>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</si>
  <si>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</si>
  <si>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</si>
  <si>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</si>
  <si>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</si>
  <si>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</si>
  <si>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</si>
  <si>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</si>
  <si>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</si>
  <si>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</si>
  <si>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</si>
  <si>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</si>
  <si>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</si>
  <si>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</si>
  <si>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</si>
  <si>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</si>
  <si>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</si>
  <si>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</si>
  <si>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</si>
  <si>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</si>
  <si>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</si>
  <si>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</si>
  <si>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</si>
  <si>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</si>
  <si>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</si>
  <si>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</si>
  <si>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</si>
  <si>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</si>
  <si>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</si>
  <si>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</si>
  <si>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</si>
  <si>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</si>
  <si>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</si>
  <si>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</si>
  <si>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</si>
  <si>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</si>
  <si>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</si>
  <si>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</si>
  <si>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</si>
  <si>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</si>
  <si>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</si>
  <si>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</si>
  <si>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</si>
  <si>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</si>
  <si>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</si>
  <si>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</si>
  <si>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</si>
  <si>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</si>
  <si>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</si>
  <si>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</si>
  <si>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</si>
  <si>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</si>
  <si>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</si>
  <si>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</si>
  <si>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</si>
  <si>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</si>
  <si>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</si>
  <si>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</si>
  <si>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</si>
  <si>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</si>
  <si>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</si>
  <si>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</si>
  <si>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</si>
  <si>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</si>
  <si>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</si>
  <si>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</si>
  <si>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</si>
  <si>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</si>
  <si>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</si>
  <si>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</si>
  <si>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</si>
  <si>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</si>
  <si>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</si>
  <si>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</si>
  <si>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</si>
  <si>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</si>
  <si>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</si>
  <si>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</si>
  <si>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</si>
  <si>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</si>
  <si>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</si>
  <si>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</si>
  <si>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</si>
  <si>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</si>
  <si>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</si>
  <si>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</si>
  <si>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</si>
  <si>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</si>
  <si>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</si>
  <si>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</si>
  <si>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</si>
  <si>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</si>
  <si>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</si>
  <si>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</si>
  <si>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</si>
  <si>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</si>
  <si>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</si>
  <si>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</si>
  <si>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</si>
  <si>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</si>
  <si>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</si>
  <si>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</si>
  <si>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</si>
  <si>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</si>
  <si>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</si>
  <si>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</si>
  <si>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</si>
  <si>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</si>
  <si>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</si>
  <si>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</si>
  <si>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</si>
  <si>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</si>
  <si>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</si>
  <si>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</si>
  <si>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</si>
  <si>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</si>
  <si>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</si>
  <si>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</si>
  <si>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</si>
  <si>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</si>
  <si>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</si>
  <si>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</si>
  <si>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</si>
  <si>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</si>
  <si>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</si>
  <si>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</si>
  <si>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</si>
  <si>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</si>
  <si>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</si>
  <si>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</si>
  <si>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</si>
  <si>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</si>
  <si>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</si>
  <si>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</si>
  <si>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</si>
  <si>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</si>
  <si>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</si>
  <si>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</si>
  <si>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</si>
  <si>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</si>
  <si>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</si>
  <si>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</si>
  <si>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</si>
  <si>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</si>
  <si>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</si>
  <si>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</si>
  <si>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</si>
  <si>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</si>
  <si>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</si>
  <si>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</si>
  <si>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</si>
  <si>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</si>
  <si>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</si>
  <si>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</si>
  <si>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</si>
  <si>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</si>
  <si>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</si>
  <si>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</si>
  <si>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</si>
  <si>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</si>
  <si>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</si>
  <si>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</si>
  <si>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</si>
  <si>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</si>
  <si>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</si>
  <si>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</si>
  <si>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</si>
  <si>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</si>
  <si>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</si>
  <si>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</si>
  <si>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</si>
  <si>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</si>
  <si>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</si>
  <si>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</si>
  <si>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</si>
  <si>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</si>
  <si>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</si>
  <si>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</si>
  <si>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</si>
  <si>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</si>
  <si>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</si>
  <si>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</si>
  <si>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</si>
  <si>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</si>
  <si>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</si>
  <si>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</si>
  <si>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</si>
  <si>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</si>
  <si>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</si>
  <si>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</si>
  <si>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</si>
  <si>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</si>
  <si>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</si>
  <si>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</si>
  <si>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</si>
  <si>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</si>
  <si>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</si>
  <si>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</si>
  <si>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</si>
  <si>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</si>
  <si>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</si>
  <si>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</si>
  <si>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</si>
  <si>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</si>
  <si>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</si>
  <si>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</si>
  <si>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</si>
  <si>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</si>
  <si>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</si>
  <si>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</si>
  <si>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</si>
  <si>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</si>
  <si>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</si>
  <si>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</si>
  <si>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</si>
  <si>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</si>
  <si>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</si>
  <si>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</si>
  <si>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</si>
  <si>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</si>
  <si>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</si>
  <si>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</si>
  <si>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</si>
  <si>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</si>
  <si>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</si>
  <si>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</si>
  <si>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</si>
  <si>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</si>
  <si>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</si>
  <si>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</si>
  <si>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</si>
  <si>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</si>
  <si>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</si>
  <si>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</si>
  <si>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</si>
  <si>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</si>
  <si>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</si>
  <si>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</si>
  <si>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</si>
  <si>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</si>
  <si>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</si>
  <si>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</si>
  <si>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</si>
  <si>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</si>
  <si>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</si>
  <si>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</si>
  <si>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</si>
  <si>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</si>
  <si>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</si>
  <si>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</si>
  <si>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</si>
  <si>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</si>
  <si>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</si>
  <si>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</si>
  <si>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</si>
  <si>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</si>
  <si>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</si>
  <si>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</si>
  <si>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</si>
  <si>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</si>
  <si>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</si>
  <si>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</si>
  <si>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</si>
  <si>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</si>
  <si>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</si>
  <si>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</si>
  <si>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</si>
  <si>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</si>
  <si>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</si>
  <si>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</si>
  <si>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</si>
  <si>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</si>
  <si>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</si>
  <si>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</si>
  <si>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</si>
  <si>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</si>
  <si>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</si>
  <si>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</si>
  <si>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</si>
  <si>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</si>
  <si>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</si>
  <si>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</si>
  <si>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</si>
  <si>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</si>
  <si>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</si>
  <si>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</si>
  <si>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</si>
  <si>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</si>
  <si>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</si>
  <si>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</si>
  <si>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</si>
  <si>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</si>
  <si>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</si>
  <si>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</si>
  <si>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</si>
  <si>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</si>
  <si>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</si>
  <si>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</si>
  <si>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</si>
  <si>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</si>
  <si>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</si>
  <si>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</si>
  <si>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</si>
  <si>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</si>
  <si>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</si>
  <si>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</si>
  <si>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</si>
  <si>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</si>
  <si>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</si>
  <si>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</si>
  <si>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</si>
  <si>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</si>
  <si>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</si>
  <si>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</si>
  <si>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</si>
  <si>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</si>
  <si>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</si>
  <si>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</si>
  <si>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</si>
  <si>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</si>
  <si>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</si>
  <si>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</si>
  <si>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</si>
  <si>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</si>
  <si>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</si>
  <si>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</si>
  <si>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</si>
  <si>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</si>
  <si>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</si>
  <si>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</si>
  <si>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</si>
  <si>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</si>
  <si>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</si>
  <si>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</si>
  <si>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</si>
  <si>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</si>
  <si>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</si>
  <si>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</si>
  <si>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</si>
  <si>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</si>
  <si>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</si>
  <si>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</si>
  <si>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</si>
  <si>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</si>
  <si>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</si>
  <si>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</si>
  <si>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</si>
  <si>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</si>
  <si>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</si>
  <si>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</si>
  <si>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</si>
  <si>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</si>
  <si>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</si>
  <si>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</si>
  <si>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</si>
  <si>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</si>
  <si>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</si>
  <si>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</si>
  <si>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</si>
  <si>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</si>
  <si>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</si>
  <si>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</si>
  <si>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</si>
  <si>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</si>
  <si>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</si>
  <si>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</si>
  <si>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</si>
  <si>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</si>
  <si>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</si>
  <si>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</si>
  <si>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</si>
  <si>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</si>
  <si>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</si>
  <si>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</si>
  <si>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</si>
  <si>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</si>
  <si>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</si>
  <si>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</si>
  <si>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</si>
  <si>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</si>
  <si>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</si>
  <si>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</si>
  <si>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</si>
  <si>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</si>
  <si>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</si>
  <si>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</si>
  <si>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</si>
  <si>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</si>
  <si>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</si>
  <si>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</si>
  <si>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</si>
  <si>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</si>
  <si>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</si>
  <si>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</si>
  <si>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</si>
  <si>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</si>
  <si>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</si>
  <si>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</si>
  <si>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</si>
  <si>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</si>
  <si>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</si>
  <si>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</si>
  <si>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</si>
  <si>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</si>
  <si>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</si>
  <si>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</si>
  <si>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</si>
  <si>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</si>
  <si>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</si>
  <si>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</si>
  <si>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</si>
  <si>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</si>
  <si>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</si>
  <si>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</si>
  <si>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</si>
  <si>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</si>
  <si>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</si>
  <si>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</si>
  <si>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</si>
  <si>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</si>
  <si>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</si>
  <si>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</si>
  <si>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</si>
  <si>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</si>
  <si>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</si>
  <si>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</si>
  <si>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</si>
  <si>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</si>
  <si>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</si>
  <si>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</si>
  <si>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</si>
  <si>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</si>
  <si>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</si>
  <si>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</si>
  <si>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</si>
  <si>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</si>
  <si>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</si>
  <si>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</si>
  <si>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</si>
  <si>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</si>
  <si>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</si>
  <si>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</si>
  <si>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</si>
  <si>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</si>
  <si>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</si>
  <si>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</si>
  <si>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</si>
  <si>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</si>
  <si>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</si>
  <si>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</si>
  <si>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</si>
  <si>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</si>
  <si>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</si>
  <si>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</si>
  <si>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</si>
  <si>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</si>
  <si>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</si>
  <si>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</si>
  <si>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</si>
  <si>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</si>
  <si>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</si>
  <si>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</si>
  <si>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</si>
  <si>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</si>
  <si>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</si>
  <si>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</si>
  <si>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</si>
  <si>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</si>
  <si>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</si>
  <si>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</si>
  <si>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</si>
  <si>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</si>
  <si>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</si>
  <si>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</si>
  <si>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</si>
  <si>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</si>
  <si>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</si>
  <si>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</si>
  <si>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</si>
  <si>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</si>
  <si>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</si>
  <si>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</si>
  <si>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</si>
  <si>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</si>
  <si>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</si>
  <si>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</si>
  <si>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</si>
  <si>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</si>
  <si>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</si>
  <si>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</si>
  <si>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</si>
  <si>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</si>
  <si>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</si>
  <si>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</si>
  <si>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</si>
  <si>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</si>
  <si>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</si>
  <si>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</si>
  <si>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</si>
  <si>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</si>
  <si>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</si>
  <si>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</si>
  <si>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</si>
  <si>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</si>
  <si>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</si>
  <si>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</si>
  <si>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</si>
  <si>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</si>
  <si>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</si>
  <si>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</si>
  <si>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</si>
  <si>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</si>
  <si>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</si>
  <si>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</si>
  <si>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</si>
  <si>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</si>
  <si>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</si>
  <si>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</si>
  <si>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</si>
  <si>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</si>
  <si>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</si>
  <si>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</si>
  <si>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</si>
  <si>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</si>
  <si>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</si>
  <si>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</si>
  <si>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</si>
  <si>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</si>
  <si>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</si>
  <si>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</si>
  <si>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</si>
  <si>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</si>
  <si>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</si>
  <si>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</si>
  <si>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</si>
  <si>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</si>
  <si>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</si>
  <si>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</si>
  <si>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</si>
  <si>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</si>
  <si>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</si>
  <si>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</si>
  <si>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</si>
  <si>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</si>
  <si>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</si>
  <si>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</si>
  <si>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</si>
  <si>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</si>
  <si>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</si>
  <si>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</si>
  <si>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</si>
  <si>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</si>
  <si>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</si>
  <si>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</si>
  <si>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</si>
  <si>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</si>
  <si>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</si>
  <si>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</si>
  <si>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</si>
  <si>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</si>
  <si>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</si>
  <si>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</si>
  <si>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</si>
  <si>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</si>
  <si>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</si>
  <si>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</si>
  <si>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</si>
  <si>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</si>
  <si>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</si>
  <si>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</si>
  <si>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</si>
  <si>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</si>
  <si>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</si>
  <si>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</si>
  <si>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</si>
  <si>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</si>
  <si>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</si>
  <si>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</si>
  <si>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</si>
  <si>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</si>
  <si>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</si>
  <si>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</si>
  <si>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</si>
  <si>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</si>
  <si>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</si>
  <si>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</si>
  <si>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</si>
  <si>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</si>
  <si>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</si>
  <si>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</si>
  <si>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</si>
  <si>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</si>
  <si>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</si>
  <si>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</si>
  <si>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</si>
  <si>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</si>
  <si>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</si>
  <si>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</si>
  <si>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</si>
  <si>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</si>
  <si>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</si>
  <si>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</si>
  <si>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</si>
  <si>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</si>
  <si>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</si>
  <si>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</si>
  <si>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</si>
  <si>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</si>
  <si>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</si>
  <si>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</si>
  <si>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</si>
  <si>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</si>
  <si>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</si>
  <si>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</si>
  <si>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</si>
  <si>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</si>
  <si>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</si>
  <si>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</si>
  <si>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</si>
  <si>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</si>
  <si>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</si>
  <si>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</si>
  <si>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</si>
  <si>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</si>
  <si>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</si>
  <si>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</si>
  <si>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</si>
  <si>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</si>
  <si>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</si>
  <si>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</si>
  <si>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</si>
  <si>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</si>
  <si>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</si>
  <si>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</si>
  <si>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</si>
  <si>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</si>
  <si>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</si>
  <si>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</si>
  <si>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</si>
  <si>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</si>
  <si>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</si>
  <si>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</si>
  <si>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</si>
  <si>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</si>
  <si>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</si>
  <si>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</si>
  <si>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</si>
  <si>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</si>
  <si>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</si>
  <si>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</si>
  <si>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</si>
  <si>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</si>
  <si>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</si>
  <si>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</si>
  <si>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</si>
  <si>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</si>
  <si>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</si>
  <si>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</si>
  <si>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</si>
  <si>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</si>
  <si>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</si>
  <si>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</si>
  <si>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</si>
  <si>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</si>
  <si>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</si>
  <si>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</si>
  <si>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</si>
  <si>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</si>
  <si>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</si>
  <si>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</si>
  <si>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</si>
  <si>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</si>
  <si>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</si>
  <si>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</si>
  <si>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</si>
  <si>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</si>
  <si>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</si>
  <si>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</si>
  <si>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</si>
  <si>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</si>
  <si>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</si>
  <si>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</si>
  <si>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</si>
  <si>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</si>
  <si>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</si>
  <si>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</si>
  <si>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</si>
  <si>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</si>
  <si>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</si>
  <si>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</si>
  <si>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</si>
  <si>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</si>
  <si>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</si>
  <si>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</si>
  <si>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</si>
  <si>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</si>
  <si>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</si>
  <si>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</si>
  <si>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</si>
  <si>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</si>
  <si>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</si>
  <si>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</si>
  <si>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</si>
  <si>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</si>
  <si>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</si>
  <si>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</si>
  <si>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</si>
  <si>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</si>
  <si>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</si>
  <si>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</si>
  <si>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</si>
  <si>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</si>
  <si>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</si>
  <si>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</si>
  <si>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</si>
  <si>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</si>
  <si>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</si>
  <si>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</si>
  <si>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</si>
  <si>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</si>
  <si>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</si>
  <si>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</si>
  <si>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</si>
  <si>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</si>
  <si>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</si>
  <si>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</si>
  <si>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</si>
  <si>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</si>
  <si>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</si>
  <si>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</si>
  <si>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</si>
  <si>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</si>
  <si>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</si>
  <si>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</si>
  <si>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</si>
  <si>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</si>
  <si>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</si>
  <si>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</si>
  <si>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</si>
  <si>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</si>
  <si>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</si>
  <si>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</si>
  <si>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</si>
  <si>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</si>
  <si>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</si>
  <si>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</si>
  <si>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</si>
  <si>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</si>
  <si>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</si>
  <si>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</si>
  <si>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</si>
  <si>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</si>
  <si>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</si>
  <si>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</si>
  <si>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</si>
  <si>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</si>
  <si>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</si>
  <si>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</si>
  <si>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</si>
  <si>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</si>
  <si>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</si>
  <si>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</si>
  <si>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</si>
  <si>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</si>
  <si>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</si>
  <si>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</si>
  <si>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</si>
  <si>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</si>
  <si>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</si>
  <si>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</si>
  <si>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</si>
  <si>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</si>
  <si>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</si>
  <si>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</si>
  <si>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</si>
  <si>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</si>
  <si>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</si>
  <si>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</si>
  <si>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</si>
  <si>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</si>
  <si>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</si>
  <si>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</si>
  <si>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</si>
  <si>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</si>
  <si>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</si>
  <si>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</si>
  <si>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</si>
  <si>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</si>
  <si>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</si>
  <si>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</si>
  <si>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</si>
  <si>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</si>
  <si>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</si>
  <si>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</si>
  <si>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</si>
  <si>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</si>
  <si>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</si>
  <si>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</si>
  <si>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</si>
  <si>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</si>
  <si>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</si>
  <si>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</si>
  <si>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</si>
  <si>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</si>
  <si>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</si>
  <si>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</si>
  <si>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</si>
  <si>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</si>
  <si>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</si>
  <si>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</si>
  <si>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</si>
  <si>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</si>
  <si>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</si>
  <si>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</si>
  <si>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</si>
  <si>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</si>
  <si>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</si>
  <si>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</si>
  <si>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</si>
  <si>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</si>
  <si>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</si>
  <si>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</si>
  <si>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</si>
  <si>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</si>
  <si>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</si>
  <si>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</si>
  <si>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</si>
  <si>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</si>
  <si>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</si>
  <si>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</si>
  <si>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</si>
  <si>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</si>
  <si>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</si>
  <si>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</si>
  <si>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</si>
  <si>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</si>
  <si>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</si>
  <si>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</si>
  <si>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</si>
  <si>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</si>
  <si>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</si>
  <si>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</si>
  <si>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</si>
  <si>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</si>
  <si>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</si>
  <si>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</si>
  <si>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</si>
  <si>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</si>
  <si>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</si>
  <si>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</si>
  <si>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</si>
  <si>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</si>
  <si>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</si>
  <si>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</si>
  <si>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</si>
  <si>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</si>
  <si>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</si>
  <si>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</si>
  <si>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</si>
  <si>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</si>
  <si>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</si>
  <si>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</si>
  <si>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</si>
  <si>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</si>
  <si>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</si>
  <si>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</si>
  <si>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</si>
  <si>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</si>
  <si>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</si>
  <si>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</si>
  <si>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</si>
  <si>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</si>
  <si>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</si>
  <si>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</si>
  <si>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</si>
  <si>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</si>
  <si>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</si>
  <si>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</si>
  <si>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</si>
  <si>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</si>
  <si>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</si>
  <si>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</si>
  <si>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</si>
  <si>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</si>
  <si>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</si>
  <si>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</si>
  <si>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</si>
  <si>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</si>
  <si>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</si>
  <si>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</si>
  <si>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</si>
  <si>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</si>
  <si>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</si>
  <si>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</si>
  <si>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</si>
  <si>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</si>
  <si>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</si>
  <si>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</si>
  <si>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</si>
  <si>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</si>
  <si>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</si>
  <si>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</si>
  <si>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</si>
  <si>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</si>
  <si>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</si>
  <si>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</si>
  <si>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</si>
  <si>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</si>
  <si>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</si>
  <si>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</si>
  <si>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</si>
  <si>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</si>
  <si>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</si>
  <si>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</si>
  <si>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</si>
  <si>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</si>
  <si>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</si>
  <si>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</si>
  <si>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</si>
  <si>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</si>
  <si>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</si>
  <si>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</si>
  <si>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</si>
  <si>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</si>
  <si>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</si>
  <si>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</si>
  <si>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</si>
  <si>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</si>
  <si>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</si>
  <si>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</si>
  <si>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</si>
  <si>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</si>
  <si>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</si>
  <si>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</si>
  <si>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</si>
  <si>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</si>
  <si>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</si>
  <si>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</si>
  <si>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</si>
  <si>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</si>
  <si>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</si>
  <si>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</si>
  <si>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</si>
  <si>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</si>
  <si>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</si>
  <si>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</si>
  <si>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</si>
  <si>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</si>
  <si>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</si>
  <si>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</si>
  <si>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</si>
  <si>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</si>
  <si>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</si>
  <si>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</si>
  <si>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</si>
  <si>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</si>
  <si>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</si>
  <si>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</si>
  <si>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</si>
  <si>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</si>
  <si>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</si>
  <si>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</si>
  <si>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</si>
  <si>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</si>
  <si>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</si>
  <si>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</si>
  <si>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</si>
  <si>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</si>
  <si>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</si>
  <si>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</si>
  <si>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</si>
  <si>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</si>
  <si>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</si>
  <si>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</si>
  <si>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</si>
  <si>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</si>
  <si>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</si>
  <si>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</si>
  <si>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</si>
  <si>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</si>
  <si>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</si>
  <si>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</si>
  <si>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</si>
  <si>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</si>
  <si>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</si>
  <si>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</si>
  <si>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</si>
  <si>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</si>
  <si>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</si>
  <si>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</si>
  <si>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</si>
  <si>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</si>
  <si>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</si>
  <si>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</si>
  <si>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</si>
  <si>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</si>
  <si>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</si>
  <si>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</si>
  <si>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</si>
  <si>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</si>
  <si>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</si>
  <si>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</si>
  <si>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</si>
  <si>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</si>
  <si>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</si>
  <si>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</si>
  <si>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</si>
  <si>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</si>
  <si>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</si>
  <si>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</si>
  <si>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</si>
  <si>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</si>
  <si>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</si>
  <si>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</si>
  <si>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</si>
  <si>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</si>
  <si>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</si>
  <si>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</si>
  <si>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</si>
  <si>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</si>
  <si>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</si>
  <si>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</si>
  <si>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</si>
  <si>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</si>
  <si>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</si>
  <si>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</si>
  <si>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</si>
  <si>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</si>
  <si>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</si>
  <si>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</si>
  <si>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</si>
  <si>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</si>
  <si>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</si>
  <si>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</si>
  <si>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</si>
  <si>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</si>
  <si>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</si>
  <si>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</si>
  <si>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</si>
  <si>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</si>
  <si>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</si>
  <si>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</si>
  <si>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</si>
  <si>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</si>
  <si>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</si>
  <si>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</si>
  <si>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</si>
  <si>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</si>
  <si>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</si>
  <si>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</si>
  <si>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</si>
  <si>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</si>
  <si>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</si>
  <si>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</si>
  <si>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</si>
  <si>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</si>
  <si>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</si>
  <si>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</si>
  <si>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</si>
  <si>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</si>
  <si>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</si>
  <si>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</si>
  <si>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</si>
  <si>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</si>
  <si>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</si>
  <si>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</si>
  <si>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</si>
  <si>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</si>
  <si>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</si>
  <si>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</si>
  <si>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</si>
  <si>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</si>
  <si>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</si>
  <si>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</si>
  <si>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</si>
  <si>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</si>
  <si>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</si>
  <si>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</si>
  <si>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</si>
  <si>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</si>
  <si>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</si>
  <si>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</si>
  <si>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</si>
  <si>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</si>
  <si>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</si>
  <si>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</si>
  <si>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</si>
  <si>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</si>
  <si>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</si>
  <si>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</si>
  <si>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</si>
  <si>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</si>
  <si>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</si>
  <si>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</si>
  <si>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</si>
  <si>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</si>
  <si>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</si>
  <si>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</si>
  <si>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</si>
  <si>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</si>
  <si>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</si>
  <si>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</si>
  <si>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</si>
  <si>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</si>
  <si>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</si>
  <si>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</si>
  <si>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</si>
  <si>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</si>
  <si>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</si>
  <si>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</si>
  <si>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</si>
  <si>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</si>
  <si>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</si>
  <si>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</si>
  <si>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</si>
  <si>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</si>
  <si>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</si>
  <si>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</si>
  <si>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</si>
  <si>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</si>
  <si>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</si>
  <si>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</si>
  <si>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</si>
  <si>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</si>
  <si>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</si>
  <si>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</si>
  <si>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</si>
  <si>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</si>
  <si>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</si>
  <si>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</si>
  <si>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</si>
  <si>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</si>
  <si>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</si>
  <si>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</si>
  <si>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</si>
  <si>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</si>
  <si>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</si>
  <si>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</si>
  <si>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</si>
  <si>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</si>
  <si>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</si>
  <si>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</si>
  <si>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</si>
  <si>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</si>
  <si>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</si>
  <si>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</si>
  <si>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</si>
  <si>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</si>
  <si>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</si>
  <si>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</si>
  <si>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</si>
  <si>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</si>
  <si>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</si>
  <si>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</si>
  <si>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</si>
  <si>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</si>
  <si>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</si>
  <si>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</si>
  <si>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</si>
  <si>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</si>
  <si>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</si>
  <si>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</si>
  <si>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</si>
  <si>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</si>
  <si>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</si>
  <si>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</si>
  <si>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</si>
  <si>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</si>
  <si>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</si>
  <si>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</si>
  <si>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</si>
  <si>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</si>
  <si>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</si>
  <si>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</si>
  <si>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</si>
  <si>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</si>
  <si>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</si>
  <si>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</si>
  <si>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</si>
  <si>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</si>
  <si>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</si>
  <si>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</si>
  <si>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</si>
  <si>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</si>
  <si>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</si>
  <si>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</si>
  <si>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</si>
  <si>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</si>
  <si>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</si>
  <si>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</si>
  <si>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</si>
  <si>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</si>
  <si>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</si>
  <si>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</si>
  <si>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</si>
  <si>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</si>
  <si>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</si>
  <si>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</si>
  <si>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</si>
  <si>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</si>
  <si>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</si>
  <si>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</si>
  <si>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</si>
  <si>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</si>
  <si>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</si>
  <si>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</si>
  <si>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</si>
  <si>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</si>
  <si>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</si>
  <si>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</si>
  <si>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</si>
  <si>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</si>
  <si>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</si>
  <si>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</si>
  <si>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</si>
  <si>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</si>
  <si>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</si>
  <si>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</si>
  <si>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</si>
  <si>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</si>
  <si>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</si>
  <si>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</si>
  <si>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</si>
  <si>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</si>
  <si>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</si>
  <si>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</si>
  <si>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</si>
  <si>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</si>
  <si>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</si>
  <si>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</si>
  <si>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</si>
  <si>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</si>
  <si>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</si>
  <si>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</si>
  <si>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</si>
  <si>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</si>
  <si>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</si>
  <si>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</si>
  <si>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</si>
  <si>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</si>
  <si>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</si>
  <si>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</si>
  <si>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</si>
  <si>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</si>
  <si>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</si>
  <si>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</si>
  <si>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</si>
  <si>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</si>
  <si>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</si>
  <si>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</si>
  <si>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</si>
  <si>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</si>
  <si>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</si>
  <si>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</si>
  <si>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</si>
  <si>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</si>
  <si>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</si>
  <si>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</si>
  <si>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</si>
  <si>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</si>
  <si>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</si>
  <si>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</si>
  <si>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</si>
  <si>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</si>
  <si>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</si>
  <si>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</si>
  <si>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</si>
  <si>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</si>
  <si>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</si>
  <si>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</si>
  <si>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</si>
  <si>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</si>
  <si>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</si>
  <si>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</si>
  <si>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</si>
  <si>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</si>
  <si>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</si>
  <si>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</si>
  <si>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</si>
  <si>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</si>
  <si>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</si>
  <si>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</si>
  <si>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</si>
  <si>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</si>
  <si>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</si>
  <si>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</si>
  <si>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</si>
  <si>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</si>
  <si>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</si>
  <si>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</si>
  <si>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</si>
  <si>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</si>
  <si>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</si>
  <si>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</si>
  <si>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</si>
  <si>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</si>
  <si>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</si>
  <si>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</si>
  <si>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</si>
  <si>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</si>
  <si>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</si>
  <si>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</si>
  <si>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</si>
  <si>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</si>
  <si>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</si>
  <si>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</si>
  <si>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</si>
  <si>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</si>
  <si>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</si>
  <si>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</si>
  <si>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</si>
  <si>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</si>
  <si>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</si>
  <si>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</si>
  <si>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</si>
  <si>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</si>
  <si>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</si>
  <si>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</si>
  <si>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</si>
  <si>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</si>
  <si>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</si>
  <si>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</si>
  <si>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</si>
  <si>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</si>
  <si>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</si>
  <si>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</si>
  <si>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</si>
  <si>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</si>
  <si>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</si>
  <si>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</si>
  <si>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</si>
  <si>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</si>
  <si>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</si>
  <si>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</si>
  <si>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</si>
  <si>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</si>
  <si>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</si>
  <si>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</si>
  <si>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</si>
  <si>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</si>
  <si>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</si>
  <si>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</si>
  <si>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</si>
  <si>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</si>
  <si>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</si>
  <si>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</si>
  <si>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</si>
  <si>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</si>
  <si>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</si>
  <si>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</si>
  <si>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</si>
  <si>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</si>
  <si>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</si>
  <si>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</si>
  <si>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</si>
  <si>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</si>
  <si>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</si>
  <si>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</si>
  <si>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</si>
  <si>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</si>
  <si>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</si>
  <si>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</si>
  <si>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</si>
  <si>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</si>
  <si>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</si>
  <si>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</si>
  <si>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</si>
  <si>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</si>
  <si>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</si>
  <si>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</si>
  <si>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</si>
  <si>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</si>
  <si>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</si>
  <si>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</si>
  <si>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</si>
  <si>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</si>
  <si>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</si>
  <si>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</si>
  <si>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</si>
  <si>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</si>
  <si>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</si>
  <si>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</si>
  <si>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</si>
  <si>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</si>
  <si>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</si>
  <si>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</si>
  <si>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</si>
  <si>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</si>
  <si>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</si>
  <si>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</si>
  <si>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</si>
  <si>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</si>
  <si>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</si>
  <si>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</si>
  <si>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</si>
  <si>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</si>
  <si>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</si>
  <si>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</si>
  <si>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</si>
  <si>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</si>
  <si>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</si>
  <si>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</si>
  <si>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</si>
  <si>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</si>
  <si>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</si>
  <si>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</si>
  <si>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</si>
  <si>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</si>
  <si>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</si>
  <si>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</si>
  <si>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</si>
  <si>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</si>
  <si>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</si>
  <si>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</si>
  <si>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</si>
  <si>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</si>
  <si>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</si>
  <si>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</si>
  <si>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</si>
  <si>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</si>
  <si>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</si>
  <si>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</si>
  <si>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</si>
  <si>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</si>
  <si>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</si>
  <si>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</si>
  <si>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</si>
  <si>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</si>
  <si>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</si>
  <si>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</si>
  <si>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</si>
  <si>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</si>
  <si>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</si>
  <si>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</si>
  <si>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</si>
  <si>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</si>
  <si>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</si>
  <si>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</si>
  <si>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</si>
  <si>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</si>
  <si>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</si>
  <si>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</si>
  <si>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</si>
  <si>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</si>
  <si>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</si>
  <si>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</si>
  <si>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</si>
  <si>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</si>
  <si>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</si>
  <si>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</si>
  <si>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</si>
  <si>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</si>
  <si>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</si>
  <si>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</si>
  <si>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</si>
  <si>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</si>
  <si>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</si>
  <si>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</si>
  <si>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</si>
  <si>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</si>
  <si>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</si>
  <si>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</si>
  <si>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</si>
  <si>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</si>
  <si>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</si>
  <si>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</si>
  <si>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</si>
  <si>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</si>
  <si>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</si>
  <si>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</si>
  <si>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</si>
  <si>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</si>
  <si>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</si>
  <si>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</si>
  <si>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</si>
  <si>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</si>
  <si>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</si>
  <si>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</si>
  <si>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</si>
  <si>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</si>
  <si>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</si>
  <si>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</si>
  <si>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</si>
  <si>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</si>
  <si>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</si>
  <si>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</si>
  <si>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</si>
  <si>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</si>
  <si>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</si>
  <si>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</si>
  <si>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</si>
  <si>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</si>
  <si>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</si>
  <si>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</si>
  <si>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</si>
  <si>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</si>
  <si>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</si>
  <si>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</si>
  <si>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</si>
  <si>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</si>
  <si>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</si>
  <si>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</si>
  <si>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</si>
  <si>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</si>
  <si>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</si>
  <si>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</si>
  <si>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</si>
  <si>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</si>
  <si>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</si>
  <si>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</si>
  <si>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</si>
  <si>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</si>
  <si>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</si>
  <si>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</si>
  <si>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</si>
  <si>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</si>
  <si>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</si>
  <si>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</si>
  <si>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</si>
  <si>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</si>
  <si>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</si>
  <si>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</si>
  <si>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</si>
  <si>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</si>
  <si>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</si>
  <si>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</si>
  <si>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</si>
  <si>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</si>
  <si>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</si>
  <si>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</si>
  <si>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</si>
  <si>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</si>
  <si>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</si>
  <si>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</si>
  <si>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</si>
  <si>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</si>
  <si>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</si>
  <si>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</si>
  <si>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</si>
  <si>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</si>
  <si>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</si>
  <si>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</si>
  <si>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</si>
  <si>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</si>
  <si>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</si>
  <si>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</si>
  <si>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</si>
  <si>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</si>
  <si>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</si>
  <si>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</si>
  <si>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</si>
  <si>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</si>
  <si>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</si>
  <si>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</si>
  <si>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</si>
  <si>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</si>
  <si>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</si>
  <si>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</si>
  <si>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</si>
  <si>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</si>
  <si>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</si>
  <si>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</si>
  <si>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</si>
  <si>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</si>
  <si>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</si>
  <si>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</si>
  <si>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</si>
  <si>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</si>
  <si>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</si>
  <si>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</si>
  <si>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</si>
  <si>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</si>
  <si>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</si>
  <si>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</si>
  <si>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</si>
  <si>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</si>
  <si>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</si>
  <si>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</si>
  <si>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</si>
  <si>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</si>
  <si>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</si>
  <si>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</si>
  <si>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</si>
  <si>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</si>
  <si>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</si>
  <si>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</si>
  <si>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</si>
  <si>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</si>
  <si>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</si>
  <si>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</si>
  <si>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</si>
  <si>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</si>
  <si>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</si>
  <si>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</si>
  <si>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</si>
  <si>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</si>
  <si>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</si>
  <si>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</si>
  <si>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</si>
  <si>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</si>
  <si>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</si>
  <si>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</si>
  <si>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</si>
  <si>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</si>
  <si>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</si>
  <si>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</si>
  <si>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</si>
  <si>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</si>
  <si>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</si>
  <si>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</si>
  <si>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</si>
  <si>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</si>
  <si>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</si>
  <si>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</si>
  <si>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</si>
  <si>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</si>
  <si>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</si>
  <si>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</si>
  <si>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</si>
  <si>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</si>
  <si>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</si>
  <si>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</si>
  <si>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</si>
  <si>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</si>
  <si>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</si>
  <si>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</si>
  <si>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</si>
  <si>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</si>
  <si>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</si>
  <si>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</si>
  <si>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</si>
  <si>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</si>
  <si>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</si>
  <si>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</si>
  <si>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</si>
  <si>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</si>
  <si>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</si>
  <si>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</si>
  <si>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</si>
  <si>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</si>
  <si>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</si>
  <si>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</si>
  <si>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</si>
  <si>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</si>
  <si>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</si>
  <si>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</si>
  <si>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</si>
  <si>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</si>
  <si>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</si>
  <si>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</si>
  <si>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</si>
  <si>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</si>
  <si>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</si>
  <si>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</si>
  <si>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</si>
  <si>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</si>
  <si>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</si>
  <si>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</si>
  <si>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</si>
  <si>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</si>
  <si>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</si>
  <si>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</si>
  <si>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</si>
  <si>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</si>
  <si>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</si>
  <si>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</si>
  <si>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</si>
  <si>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</si>
  <si>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</si>
  <si>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</si>
  <si>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</si>
  <si>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</si>
  <si>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</si>
  <si>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</si>
  <si>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</si>
  <si>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</si>
  <si>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</si>
  <si>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</si>
  <si>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</si>
  <si>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</si>
  <si>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</si>
  <si>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</si>
  <si>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</si>
  <si>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</si>
  <si>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</si>
  <si>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</si>
  <si>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</si>
  <si>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</si>
  <si>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</si>
  <si>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</si>
  <si>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</si>
  <si>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</si>
  <si>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</si>
  <si>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</si>
  <si>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</si>
  <si>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</si>
  <si>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</si>
  <si>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</si>
  <si>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</si>
  <si>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</si>
  <si>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</si>
  <si>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</si>
  <si>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</si>
  <si>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</si>
  <si>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</si>
  <si>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</si>
  <si>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</si>
  <si>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</si>
  <si>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</si>
  <si>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</si>
  <si>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</si>
  <si>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</si>
  <si>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</si>
  <si>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</si>
  <si>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</si>
  <si>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</si>
  <si>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</si>
  <si>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</si>
  <si>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</si>
  <si>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</si>
  <si>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</si>
  <si>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</si>
  <si>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</si>
  <si>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</si>
  <si>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</si>
  <si>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</si>
  <si>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</si>
  <si>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</si>
  <si>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</si>
  <si>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</si>
  <si>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</si>
  <si>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</si>
  <si>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</si>
  <si>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</si>
  <si>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</si>
  <si>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</si>
  <si>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</si>
  <si>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</si>
  <si>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</si>
  <si>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</si>
  <si>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</si>
  <si>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</si>
  <si>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</si>
  <si>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</si>
  <si>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</si>
  <si>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</si>
  <si>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</si>
  <si>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</si>
  <si>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</si>
  <si>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</si>
  <si>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</si>
  <si>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</si>
  <si>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</si>
  <si>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</si>
  <si>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</si>
  <si>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</si>
  <si>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</si>
  <si>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</si>
  <si>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</si>
  <si>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</si>
  <si>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</si>
  <si>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</si>
  <si>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</si>
  <si>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</si>
  <si>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</si>
  <si>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</si>
  <si>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</si>
  <si>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</si>
  <si>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</si>
  <si>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</si>
  <si>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</si>
  <si>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</si>
  <si>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</si>
  <si>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</si>
  <si>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</si>
  <si>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</si>
  <si>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</si>
  <si>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</si>
  <si>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</si>
  <si>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</si>
  <si>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</si>
  <si>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</si>
  <si>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</si>
  <si>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</si>
  <si>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</si>
  <si>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</si>
  <si>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</si>
  <si>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</si>
  <si>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</si>
  <si>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</si>
  <si>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</si>
  <si>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</si>
  <si>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</si>
  <si>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</si>
  <si>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</si>
  <si>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</si>
  <si>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</si>
  <si>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</si>
  <si>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</si>
  <si>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</si>
  <si>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</si>
  <si>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</si>
  <si>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</si>
  <si>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</si>
  <si>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</si>
  <si>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</si>
  <si>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</si>
  <si>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</si>
  <si>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</si>
  <si>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</si>
  <si>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</si>
  <si>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</si>
  <si>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</si>
  <si>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</si>
  <si>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</si>
  <si>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</si>
  <si>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</si>
  <si>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</si>
  <si>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</si>
  <si>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</si>
  <si>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</si>
  <si>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</si>
  <si>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</si>
  <si>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</si>
  <si>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</si>
  <si>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</si>
  <si>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</si>
  <si>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</si>
  <si>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</si>
  <si>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</si>
  <si>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</si>
  <si>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</si>
  <si>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</si>
  <si>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</si>
  <si>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</si>
  <si>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</si>
  <si>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</si>
  <si>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</si>
  <si>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</si>
  <si>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</si>
  <si>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</si>
  <si>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</si>
  <si>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</si>
  <si>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</si>
  <si>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</si>
  <si>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</si>
  <si>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</si>
  <si>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</si>
  <si>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</si>
  <si>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</si>
  <si>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</si>
  <si>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</si>
  <si>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</si>
  <si>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</si>
  <si>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</si>
  <si>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</si>
  <si>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</si>
  <si>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</si>
  <si>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</si>
  <si>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</si>
  <si>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</si>
  <si>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</si>
  <si>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</si>
  <si>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</si>
  <si>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</si>
  <si>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</si>
  <si>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</si>
  <si>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</si>
  <si>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</si>
  <si>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</si>
  <si>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</si>
  <si>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</si>
  <si>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</si>
  <si>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</si>
  <si>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</si>
  <si>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</si>
  <si>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</si>
  <si>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</si>
  <si>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</si>
  <si>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</si>
  <si>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</si>
  <si>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</si>
  <si>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</si>
  <si>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</si>
  <si>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</si>
  <si>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</si>
  <si>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</si>
  <si>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</si>
  <si>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</si>
  <si>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</si>
  <si>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</si>
  <si>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</si>
  <si>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</si>
  <si>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</si>
  <si>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</si>
  <si>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</si>
  <si>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</si>
  <si>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</si>
  <si>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</si>
  <si>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</si>
  <si>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</si>
  <si>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</si>
  <si>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</si>
  <si>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</si>
  <si>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</si>
  <si>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</si>
  <si>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</si>
  <si>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</si>
  <si>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</si>
  <si>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</si>
  <si>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</si>
  <si>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</si>
  <si>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</si>
  <si>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</si>
  <si>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</si>
  <si>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</si>
  <si>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</si>
  <si>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</si>
  <si>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</si>
  <si>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</si>
  <si>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</si>
  <si>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</si>
  <si>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</si>
  <si>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</si>
  <si>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</si>
  <si>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</si>
  <si>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</si>
  <si>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</si>
  <si>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</si>
  <si>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</si>
  <si>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</si>
  <si>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</si>
  <si>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</si>
  <si>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</si>
  <si>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</si>
  <si>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</si>
  <si>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</si>
  <si>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</si>
  <si>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</si>
  <si>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</si>
  <si>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</si>
  <si>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</si>
  <si>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</si>
  <si>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</si>
  <si>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</si>
  <si>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</si>
  <si>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</si>
  <si>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</si>
  <si>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</si>
  <si>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</si>
  <si>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</si>
  <si>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</si>
  <si>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</si>
  <si>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</si>
  <si>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</si>
  <si>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</si>
  <si>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</si>
  <si>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</si>
  <si>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</si>
  <si>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</si>
  <si>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</si>
  <si>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</si>
  <si>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</si>
  <si>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</si>
  <si>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</si>
  <si>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</si>
  <si>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</si>
  <si>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</si>
  <si>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</si>
  <si>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</si>
  <si>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</si>
  <si>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</si>
  <si>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</si>
  <si>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</si>
  <si>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</si>
  <si>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</si>
  <si>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</si>
  <si>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</si>
  <si>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</si>
  <si>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</si>
  <si>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</si>
  <si>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</si>
  <si>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</si>
  <si>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</si>
  <si>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</si>
  <si>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</si>
  <si>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</si>
  <si>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</si>
  <si>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</si>
  <si>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</si>
  <si>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</si>
  <si>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</si>
  <si>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</si>
  <si>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</si>
  <si>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</si>
  <si>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</si>
  <si>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</si>
  <si>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</si>
  <si>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</si>
  <si>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</si>
  <si>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</si>
  <si>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</si>
  <si>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</si>
  <si>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</si>
  <si>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</si>
  <si>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</si>
  <si>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</si>
  <si>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</si>
  <si>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</si>
  <si>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</si>
  <si>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</si>
  <si>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</si>
  <si>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</si>
  <si>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</si>
  <si>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</si>
  <si>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</si>
  <si>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</si>
  <si>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</si>
  <si>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</si>
  <si>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</si>
  <si>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</si>
  <si>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</si>
  <si>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</si>
  <si>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</si>
  <si>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</si>
  <si>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</si>
  <si>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</si>
  <si>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</si>
  <si>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</si>
  <si>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</si>
  <si>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</si>
  <si>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</si>
  <si>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</si>
  <si>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</si>
  <si>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</si>
  <si>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</si>
  <si>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</si>
  <si>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</si>
  <si>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</si>
  <si>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</si>
  <si>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</si>
  <si>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</si>
  <si>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</si>
  <si>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</si>
  <si>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</si>
  <si>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</si>
  <si>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</si>
  <si>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</si>
  <si>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</si>
  <si>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</si>
  <si>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</si>
  <si>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</si>
  <si>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</si>
  <si>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</si>
  <si>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</si>
  <si>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</si>
  <si>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</si>
  <si>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</si>
  <si>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</si>
  <si>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</si>
  <si>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</si>
  <si>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</si>
  <si>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</si>
  <si>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</si>
  <si>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</si>
  <si>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</si>
  <si>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</si>
  <si>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</si>
  <si>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</si>
  <si>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</si>
  <si>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</si>
  <si>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</si>
  <si>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</si>
  <si>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</si>
  <si>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</si>
  <si>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</si>
  <si>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</si>
  <si>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</si>
  <si>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</si>
  <si>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</si>
  <si>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</si>
  <si>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</si>
  <si>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</si>
  <si>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</si>
  <si>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</si>
  <si>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</si>
  <si>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</si>
  <si>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</si>
  <si>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</si>
  <si>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</si>
  <si>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</si>
  <si>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</si>
  <si>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</si>
  <si>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</si>
  <si>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</si>
  <si>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</si>
  <si>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</si>
  <si>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</si>
  <si>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</si>
  <si>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</si>
  <si>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</si>
  <si>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</si>
  <si>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</si>
  <si>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</si>
  <si>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</si>
  <si>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</si>
  <si>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</si>
  <si>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</si>
  <si>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</si>
  <si>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</si>
  <si>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</si>
  <si>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</si>
  <si>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</si>
  <si>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</si>
  <si>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</si>
  <si>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</si>
  <si>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</si>
  <si>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</si>
  <si>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</si>
  <si>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</si>
  <si>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</si>
  <si>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</si>
  <si>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</si>
  <si>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</si>
  <si>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</si>
  <si>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</si>
  <si>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</si>
  <si>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</si>
  <si>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</si>
  <si>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</si>
  <si>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</si>
  <si>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</si>
  <si>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</si>
  <si>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</si>
  <si>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</si>
  <si>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</si>
  <si>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</si>
  <si>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</si>
  <si>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</si>
  <si>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</si>
  <si>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</si>
  <si>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</si>
  <si>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</si>
  <si>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</si>
  <si>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</si>
  <si>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</si>
  <si>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</si>
  <si>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</si>
  <si>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</si>
  <si>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</si>
  <si>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</si>
  <si>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</si>
  <si>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</si>
  <si>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</si>
  <si>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</si>
  <si>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</si>
  <si>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</si>
  <si>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</si>
  <si>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</si>
  <si>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</si>
  <si>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</si>
  <si>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</si>
  <si>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</si>
  <si>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</si>
  <si>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</si>
  <si>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</si>
  <si>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</si>
  <si>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</si>
  <si>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</si>
  <si>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</si>
  <si>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</si>
  <si>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</si>
  <si>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</si>
  <si>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</si>
  <si>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</si>
  <si>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</si>
  <si>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</si>
  <si>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</si>
  <si>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</si>
  <si>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</si>
  <si>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</si>
  <si>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</si>
  <si>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</si>
  <si>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</si>
  <si>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</si>
  <si>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</si>
  <si>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</si>
  <si>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</si>
  <si>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</si>
  <si>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</si>
  <si>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</si>
  <si>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</si>
  <si>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</si>
  <si>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</si>
  <si>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</si>
  <si>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</si>
  <si>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</si>
  <si>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</si>
  <si>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</si>
  <si>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</si>
  <si>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</si>
  <si>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</si>
  <si>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</si>
  <si>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</si>
  <si>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</si>
  <si>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</si>
  <si>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</si>
  <si>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</si>
  <si>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</si>
  <si>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</si>
  <si>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</si>
  <si>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</si>
  <si>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</si>
  <si>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</si>
  <si>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</si>
  <si>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</si>
  <si>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</si>
  <si>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</si>
  <si>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</si>
  <si>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</si>
  <si>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</si>
  <si>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</si>
  <si>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</si>
  <si>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</si>
  <si>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</si>
  <si>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</si>
  <si>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</si>
  <si>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</si>
  <si>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</si>
  <si>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</si>
  <si>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</si>
  <si>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</si>
  <si>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</si>
  <si>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</si>
  <si>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</si>
  <si>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</si>
  <si>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</si>
  <si>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</si>
  <si>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</si>
  <si>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</si>
  <si>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</si>
  <si>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</si>
  <si>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</si>
  <si>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</si>
  <si>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</si>
  <si>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</si>
  <si>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</si>
  <si>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</si>
  <si>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</si>
  <si>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</si>
  <si>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</si>
  <si>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</si>
  <si>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</si>
  <si>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</si>
  <si>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</si>
  <si>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</si>
  <si>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</si>
  <si>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</si>
  <si>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</si>
  <si>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</si>
  <si>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</si>
  <si>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</si>
  <si>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</si>
  <si>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</si>
  <si>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</si>
  <si>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</si>
  <si>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</si>
  <si>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</si>
  <si>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</si>
  <si>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</si>
  <si>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</si>
  <si>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</si>
  <si>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</si>
  <si>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</si>
  <si>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</si>
  <si>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</si>
  <si>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</si>
  <si>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</si>
  <si>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</si>
  <si>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</si>
  <si>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</si>
  <si>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</si>
  <si>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</si>
  <si>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</si>
  <si>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</si>
  <si>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</si>
  <si>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</si>
  <si>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</si>
  <si>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</si>
  <si>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</si>
  <si>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</si>
  <si>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</si>
  <si>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</si>
  <si>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</si>
  <si>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</si>
  <si>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</si>
  <si>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</si>
  <si>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</si>
  <si>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</si>
  <si>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</si>
  <si>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</si>
  <si>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</si>
  <si>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</si>
  <si>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</si>
  <si>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</si>
  <si>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</si>
  <si>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</si>
  <si>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</si>
  <si>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</si>
  <si>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</si>
  <si>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</si>
  <si>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</si>
  <si>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</si>
  <si>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</si>
  <si>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</si>
  <si>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</si>
  <si>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</si>
  <si>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</si>
  <si>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</si>
  <si>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</si>
  <si>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</si>
  <si>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</si>
  <si>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</si>
  <si>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</si>
  <si>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</si>
  <si>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</si>
  <si>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</si>
  <si>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</si>
  <si>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</si>
  <si>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</si>
  <si>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</si>
  <si>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</si>
  <si>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</si>
  <si>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</si>
  <si>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</si>
  <si>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</si>
  <si>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</si>
  <si>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</si>
  <si>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</si>
  <si>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</si>
  <si>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</si>
  <si>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</si>
  <si>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</si>
  <si>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</si>
  <si>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</si>
  <si>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</si>
  <si>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</si>
  <si>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</si>
  <si>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</si>
  <si>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</si>
  <si>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</si>
  <si>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</si>
  <si>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</si>
  <si>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</si>
  <si>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</si>
  <si>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</si>
  <si>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</si>
  <si>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</si>
  <si>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</si>
  <si>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</si>
  <si>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</si>
  <si>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</si>
  <si>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</si>
  <si>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</si>
  <si>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</si>
  <si>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</si>
  <si>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</si>
  <si>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</si>
  <si>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</si>
  <si>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</si>
  <si>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</si>
  <si>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</si>
  <si>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</si>
  <si>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</si>
  <si>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</si>
  <si>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</si>
  <si>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</si>
  <si>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</si>
  <si>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</si>
  <si>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</si>
  <si>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</si>
  <si>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</si>
  <si>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</si>
  <si>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</si>
  <si>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</si>
  <si>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</si>
  <si>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</si>
  <si>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</si>
  <si>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</si>
  <si>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</si>
  <si>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</si>
  <si>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</si>
  <si>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</si>
  <si>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</si>
  <si>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</si>
  <si>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</si>
  <si>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</si>
  <si>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</si>
  <si>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</si>
  <si>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</si>
  <si>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</si>
  <si>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</si>
  <si>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</si>
  <si>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</si>
  <si>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</si>
  <si>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</si>
  <si>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</si>
  <si>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</si>
  <si>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</si>
  <si>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</si>
  <si>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</si>
  <si>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</si>
  <si>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</si>
  <si>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</si>
  <si>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</si>
  <si>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</si>
  <si>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</si>
  <si>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</si>
  <si>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</si>
  <si>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</si>
  <si>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</si>
  <si>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</si>
  <si>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</si>
  <si>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</si>
  <si>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</si>
  <si>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</si>
  <si>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</si>
  <si>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</si>
  <si>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</si>
  <si>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</si>
  <si>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</si>
  <si>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</si>
  <si>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</si>
  <si>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</si>
  <si>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</si>
  <si>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</si>
  <si>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</si>
  <si>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</si>
  <si>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</si>
  <si>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</si>
  <si>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</si>
  <si>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</si>
  <si>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</si>
  <si>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</si>
  <si>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</si>
  <si>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</si>
  <si>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</si>
  <si>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</si>
  <si>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</si>
  <si>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</si>
  <si>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</si>
  <si>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</si>
  <si>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</si>
  <si>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</si>
  <si>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</si>
  <si>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</si>
  <si>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</si>
  <si>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</si>
  <si>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</si>
  <si>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</si>
  <si>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</si>
  <si>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</si>
  <si>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</si>
  <si>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</si>
  <si>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</si>
  <si>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</si>
  <si>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</si>
  <si>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</si>
  <si>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</si>
  <si>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</si>
  <si>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</si>
  <si>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</si>
  <si>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</si>
  <si>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</si>
  <si>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</si>
  <si>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</si>
  <si>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</si>
  <si>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</si>
  <si>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</si>
  <si>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</si>
  <si>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</si>
  <si>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</si>
  <si>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</si>
  <si>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</si>
  <si>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</si>
  <si>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</si>
  <si>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</si>
  <si>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</si>
  <si>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</si>
  <si>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</si>
  <si>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</si>
  <si>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</si>
  <si>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</si>
  <si>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</si>
  <si>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</si>
  <si>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</si>
  <si>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</si>
  <si>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</si>
  <si>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</si>
  <si>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</si>
  <si>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</si>
  <si>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</si>
  <si>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</si>
  <si>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</si>
  <si>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</si>
  <si>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</si>
  <si>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</si>
  <si>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</si>
  <si>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</si>
  <si>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</si>
  <si>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</si>
  <si>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</si>
  <si>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</si>
  <si>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</si>
  <si>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</si>
  <si>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</si>
  <si>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</si>
  <si>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</si>
  <si>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</si>
  <si>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</si>
  <si>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</si>
  <si>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</si>
  <si>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</si>
  <si>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</si>
  <si>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</si>
  <si>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</si>
  <si>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</si>
  <si>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</si>
  <si>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</si>
  <si>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</si>
  <si>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</si>
  <si>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</si>
  <si>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</si>
  <si>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</si>
  <si>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</si>
  <si>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</si>
  <si>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</si>
  <si>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</si>
  <si>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</si>
  <si>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</si>
  <si>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</si>
  <si>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</si>
  <si>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</si>
  <si>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</si>
  <si>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</si>
  <si>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</si>
  <si>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</si>
  <si>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</si>
  <si>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</si>
  <si>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</si>
  <si>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</si>
  <si>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</si>
  <si>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</si>
  <si>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</si>
  <si>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</si>
  <si>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</si>
  <si>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</si>
  <si>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</si>
  <si>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</si>
  <si>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</si>
  <si>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</si>
  <si>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</si>
  <si>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</si>
  <si>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</si>
  <si>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</si>
  <si>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</si>
  <si>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</si>
  <si>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</si>
  <si>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</si>
  <si>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</si>
  <si>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</si>
  <si>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</si>
  <si>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</si>
  <si>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</si>
  <si>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</si>
  <si>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</si>
  <si>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</si>
  <si>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</si>
  <si>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</si>
  <si>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</si>
  <si>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</si>
  <si>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</si>
  <si>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</si>
  <si>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</si>
  <si>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</si>
  <si>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</si>
  <si>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</si>
  <si>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</si>
  <si>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</si>
  <si>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</si>
  <si>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</si>
  <si>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</si>
  <si>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</si>
  <si>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</si>
  <si>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</si>
  <si>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</si>
  <si>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</si>
  <si>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</si>
  <si>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</si>
  <si>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</si>
  <si>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</si>
  <si>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</si>
  <si>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</si>
  <si>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</si>
  <si>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</si>
  <si>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</si>
  <si>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</si>
  <si>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</si>
  <si>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</si>
  <si>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</si>
  <si>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</si>
  <si>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</si>
  <si>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</si>
  <si>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</si>
  <si>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</si>
  <si>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</si>
  <si>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</si>
  <si>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</si>
  <si>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</si>
  <si>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</si>
  <si>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</si>
  <si>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</si>
  <si>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</si>
  <si>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</si>
  <si>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</si>
  <si>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</si>
  <si>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</si>
  <si>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</si>
  <si>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</si>
  <si>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</si>
  <si>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</si>
  <si>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</si>
  <si>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</si>
  <si>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</si>
  <si>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</si>
  <si>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</si>
  <si>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</si>
  <si>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</si>
  <si>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</si>
  <si>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</si>
  <si>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</si>
  <si>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</si>
  <si>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</si>
  <si>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</si>
  <si>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</si>
  <si>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</si>
  <si>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</si>
  <si>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</si>
  <si>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</si>
  <si>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</si>
  <si>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</si>
  <si>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</si>
  <si>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</si>
  <si>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</si>
  <si>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</si>
  <si>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</si>
  <si>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</si>
  <si>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</si>
  <si>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</si>
  <si>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</si>
  <si>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</si>
  <si>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</si>
  <si>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</si>
  <si>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</si>
  <si>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</si>
  <si>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</si>
  <si>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</si>
  <si>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</si>
  <si>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</si>
  <si>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</si>
  <si>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</si>
  <si>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</si>
  <si>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</si>
  <si>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</si>
  <si>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</si>
  <si>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</si>
  <si>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</si>
  <si>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</si>
  <si>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</si>
  <si>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</si>
  <si>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</si>
  <si>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</si>
  <si>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</si>
  <si>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</si>
  <si>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</si>
  <si>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</si>
  <si>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</si>
  <si>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</si>
  <si>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</si>
  <si>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</si>
  <si>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</si>
  <si>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</si>
  <si>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</si>
  <si>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</si>
  <si>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</si>
  <si>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</si>
  <si>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</si>
  <si>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</si>
  <si>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</si>
  <si>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</si>
  <si>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</si>
  <si>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</si>
  <si>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</si>
  <si>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</si>
  <si>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</si>
  <si>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</si>
  <si>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</si>
  <si>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</si>
  <si>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</si>
  <si>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</si>
  <si>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</si>
  <si>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</si>
  <si>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</si>
  <si>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</si>
  <si>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</si>
  <si>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</si>
  <si>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</si>
  <si>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</si>
  <si>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</si>
  <si>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</si>
  <si>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</si>
  <si>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</si>
  <si>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</si>
  <si>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</si>
  <si>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</si>
  <si>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</si>
  <si>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</si>
  <si>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</si>
  <si>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</si>
  <si>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</si>
  <si>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</si>
  <si>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</si>
  <si>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</si>
  <si>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</si>
  <si>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</si>
  <si>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</si>
  <si>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</si>
  <si>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</si>
  <si>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</si>
  <si>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</si>
  <si>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</si>
  <si>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</si>
  <si>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</si>
  <si>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</si>
  <si>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</si>
  <si>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</si>
  <si>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</si>
  <si>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</si>
  <si>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</si>
  <si>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</si>
  <si>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</si>
  <si>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</si>
  <si>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</si>
  <si>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</si>
  <si>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</si>
  <si>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</si>
  <si>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</si>
  <si>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</si>
  <si>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</si>
  <si>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</si>
  <si>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</si>
  <si>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</si>
  <si>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</si>
  <si>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</si>
  <si>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</si>
  <si>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</si>
  <si>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</si>
  <si>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</si>
  <si>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</si>
  <si>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</si>
  <si>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</si>
  <si>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</si>
  <si>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</si>
  <si>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</si>
  <si>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</si>
  <si>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</si>
  <si>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</si>
  <si>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</si>
  <si>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</si>
  <si>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</si>
  <si>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</si>
  <si>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</si>
  <si>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</si>
  <si>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</si>
  <si>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</si>
  <si>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</si>
  <si>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</si>
  <si>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</si>
  <si>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</si>
  <si>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</si>
  <si>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</si>
  <si>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</si>
  <si>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</si>
  <si>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</si>
  <si>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</si>
  <si>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</si>
  <si>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</si>
  <si>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</si>
  <si>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</si>
  <si>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</si>
  <si>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</si>
  <si>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</si>
  <si>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</si>
  <si>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</si>
  <si>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</si>
  <si>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</si>
  <si>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</si>
  <si>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</si>
  <si>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</si>
  <si>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</si>
  <si>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</si>
  <si>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</si>
  <si>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</si>
  <si>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</si>
  <si>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</si>
  <si>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</si>
  <si>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</si>
  <si>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</si>
  <si>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</si>
  <si>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</si>
  <si>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</si>
  <si>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</si>
  <si>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</si>
  <si>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</si>
  <si>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</si>
  <si>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</si>
  <si>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</si>
  <si>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</si>
  <si>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</si>
  <si>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</si>
  <si>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</si>
  <si>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</si>
  <si>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</si>
  <si>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</si>
  <si>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</si>
  <si>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</si>
  <si>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</si>
  <si>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</si>
  <si>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</si>
  <si>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</si>
  <si>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</si>
  <si>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</si>
  <si>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</si>
  <si>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</si>
  <si>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</si>
  <si>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</si>
  <si>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</si>
  <si>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</si>
  <si>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</si>
  <si>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</si>
  <si>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</si>
  <si>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</si>
  <si>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</si>
  <si>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</si>
  <si>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</si>
  <si>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</si>
  <si>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</si>
  <si>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</si>
  <si>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</si>
  <si>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</si>
  <si>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</si>
  <si>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</si>
  <si>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</si>
  <si>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</si>
  <si>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</si>
  <si>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</si>
  <si>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</si>
  <si>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</si>
  <si>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</si>
  <si>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</si>
  <si>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</si>
  <si>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</si>
  <si>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</si>
  <si>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</si>
  <si>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</si>
  <si>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</si>
  <si>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</si>
  <si>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</si>
  <si>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</si>
  <si>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</si>
  <si>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</si>
  <si>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</si>
  <si>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</si>
  <si>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</si>
  <si>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</si>
  <si>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</si>
  <si>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</si>
  <si>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</si>
  <si>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</si>
  <si>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</si>
  <si>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</si>
  <si>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</si>
  <si>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</si>
  <si>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</si>
  <si>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</si>
  <si>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</si>
  <si>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</si>
  <si>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</si>
  <si>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</si>
  <si>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</si>
  <si>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</si>
  <si>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</si>
  <si>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</si>
  <si>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</si>
  <si>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</si>
  <si>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</si>
  <si>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</si>
  <si>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</si>
  <si>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</si>
  <si>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</si>
  <si>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</si>
  <si>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</si>
  <si>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</si>
  <si>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</si>
  <si>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</si>
  <si>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</si>
  <si>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</si>
  <si>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</si>
  <si>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</si>
  <si>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</si>
  <si>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</si>
  <si>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</si>
  <si>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</si>
  <si>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</si>
  <si>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</si>
  <si>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</si>
  <si>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</si>
  <si>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</si>
  <si>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</si>
  <si>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</si>
  <si>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</si>
  <si>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</si>
  <si>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</si>
  <si>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</si>
  <si>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</si>
  <si>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</si>
  <si>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</si>
  <si>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</si>
  <si>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</si>
  <si>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</si>
  <si>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</si>
  <si>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</si>
  <si>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</si>
  <si>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</si>
  <si>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</si>
  <si>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</si>
  <si>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</si>
  <si>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</si>
  <si>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</si>
  <si>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</si>
  <si>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</si>
  <si>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</si>
  <si>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</si>
  <si>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</si>
  <si>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</si>
  <si>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</si>
  <si>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</si>
  <si>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</si>
  <si>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</si>
  <si>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</si>
  <si>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</si>
  <si>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</si>
  <si>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</si>
  <si>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</si>
  <si>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</si>
  <si>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</si>
  <si>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</si>
  <si>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</si>
  <si>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</si>
  <si>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</si>
  <si>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</si>
  <si>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</si>
  <si>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</si>
  <si>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</si>
  <si>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</si>
  <si>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</si>
  <si>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</si>
  <si>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</si>
  <si>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</si>
  <si>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</si>
  <si>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</si>
  <si>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</si>
  <si>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</si>
  <si>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</si>
  <si>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</si>
  <si>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</si>
  <si>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</si>
  <si>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</si>
  <si>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</si>
  <si>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</si>
  <si>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</si>
  <si>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</si>
  <si>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</si>
  <si>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</si>
  <si>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</si>
  <si>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</si>
  <si>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</si>
  <si>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</si>
  <si>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</si>
  <si>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</si>
  <si>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</si>
  <si>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</si>
  <si>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</si>
  <si>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</si>
  <si>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</si>
  <si>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</si>
  <si>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</si>
  <si>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</si>
  <si>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</si>
  <si>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</si>
  <si>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</si>
  <si>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</si>
  <si>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</si>
  <si>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</si>
  <si>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</si>
  <si>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</si>
  <si>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</si>
  <si>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</si>
  <si>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</si>
  <si>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</si>
  <si>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</si>
  <si>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</si>
  <si>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</si>
  <si>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</si>
  <si>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</si>
  <si>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</si>
  <si>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</si>
  <si>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</si>
  <si>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</si>
  <si>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</si>
  <si>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</si>
  <si>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</si>
  <si>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</si>
  <si>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</si>
  <si>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</si>
  <si>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</si>
  <si>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</si>
  <si>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</si>
  <si>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</si>
  <si>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</si>
  <si>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</si>
  <si>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</si>
  <si>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</si>
  <si>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</si>
  <si>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</si>
  <si>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</si>
  <si>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</si>
  <si>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</si>
  <si>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</si>
  <si>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</si>
  <si>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</si>
  <si>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</si>
  <si>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</si>
  <si>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</si>
  <si>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</si>
  <si>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</si>
  <si>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</si>
  <si>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</si>
  <si>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</si>
  <si>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</si>
  <si>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</si>
  <si>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</si>
  <si>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</si>
  <si>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</si>
  <si>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</si>
  <si>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</si>
  <si>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</si>
  <si>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</si>
  <si>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</si>
  <si>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</si>
  <si>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</si>
  <si>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</si>
  <si>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</si>
  <si>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</si>
  <si>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</si>
  <si>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</si>
  <si>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</si>
  <si>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</si>
  <si>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</si>
  <si>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</si>
  <si>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</si>
  <si>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</si>
  <si>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</si>
  <si>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</si>
  <si>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</si>
  <si>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</si>
  <si>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</si>
  <si>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</si>
  <si>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</si>
  <si>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</si>
  <si>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</si>
  <si>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</si>
  <si>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</si>
  <si>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</si>
  <si>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</si>
  <si>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</si>
  <si>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</si>
  <si>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</si>
  <si>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</si>
  <si>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</si>
  <si>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</si>
  <si>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</si>
  <si>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</si>
  <si>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</si>
  <si>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</si>
  <si>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</si>
  <si>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</si>
  <si>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</si>
  <si>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</si>
  <si>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</si>
  <si>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</si>
  <si>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</si>
  <si>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</si>
  <si>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</si>
  <si>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</si>
  <si>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</si>
  <si>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</si>
  <si>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</si>
  <si>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</si>
  <si>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</si>
  <si>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</si>
  <si>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</si>
  <si>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</si>
  <si>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</si>
  <si>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</si>
  <si>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</si>
  <si>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</si>
  <si>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</si>
  <si>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</si>
  <si>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</si>
  <si>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</si>
  <si>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</si>
  <si>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</si>
  <si>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</si>
  <si>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</si>
  <si>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</si>
  <si>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</si>
  <si>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</si>
  <si>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</si>
  <si>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</si>
  <si>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</si>
  <si>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</si>
  <si>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</si>
  <si>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</si>
  <si>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</si>
  <si>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</si>
  <si>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</si>
  <si>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</si>
  <si>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</si>
  <si>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</si>
  <si>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</si>
  <si>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</si>
  <si>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</si>
  <si>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</si>
  <si>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</si>
  <si>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</si>
  <si>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</si>
  <si>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</si>
  <si>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</si>
  <si>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</si>
  <si>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</si>
  <si>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</si>
  <si>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</si>
  <si>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</si>
  <si>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</si>
  <si>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</si>
  <si>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</si>
  <si>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</si>
  <si>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</si>
  <si>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</si>
  <si>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</si>
  <si>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</si>
  <si>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</si>
  <si>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</si>
  <si>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</si>
  <si>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</si>
  <si>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</si>
  <si>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</si>
  <si>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</si>
  <si>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</si>
  <si>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</si>
  <si>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</si>
  <si>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</si>
  <si>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</si>
  <si>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</si>
  <si>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</si>
  <si>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</si>
  <si>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</si>
  <si>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</si>
  <si>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</si>
  <si>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</si>
  <si>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</si>
  <si>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</si>
  <si>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</si>
  <si>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</si>
  <si>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</si>
  <si>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</si>
  <si>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</si>
  <si>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</si>
  <si>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</si>
  <si>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</si>
  <si>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</si>
  <si>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</si>
  <si>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</si>
  <si>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</si>
  <si>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</si>
  <si>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</si>
  <si>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</si>
  <si>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</si>
  <si>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</si>
  <si>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</si>
  <si>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</si>
  <si>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</si>
  <si>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</si>
  <si>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</si>
  <si>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</si>
  <si>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</si>
  <si>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</si>
  <si>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</si>
  <si>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</si>
  <si>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</si>
  <si>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</si>
  <si>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</si>
  <si>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</si>
  <si>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</si>
  <si>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</si>
  <si>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</si>
  <si>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</si>
  <si>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</si>
  <si>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</si>
  <si>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</si>
  <si>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</si>
  <si>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</si>
  <si>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</si>
  <si>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</si>
  <si>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</si>
  <si>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</si>
  <si>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</si>
  <si>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</si>
  <si>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</si>
  <si>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</si>
  <si>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</si>
  <si>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</si>
  <si>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</si>
  <si>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</si>
  <si>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</si>
  <si>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</si>
  <si>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</si>
  <si>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</si>
  <si>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</si>
  <si>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</si>
  <si>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</si>
  <si>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</si>
  <si>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</si>
  <si>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</si>
  <si>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</si>
  <si>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</si>
  <si>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</si>
  <si>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</si>
  <si>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</si>
  <si>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</si>
  <si>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</si>
  <si>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</si>
  <si>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</si>
  <si>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</si>
  <si>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</si>
  <si>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</si>
  <si>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</si>
  <si>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</si>
  <si>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</si>
  <si>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</si>
  <si>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</si>
  <si>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</si>
  <si>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</si>
  <si>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</si>
  <si>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</si>
  <si>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</si>
  <si>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</si>
  <si>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</si>
  <si>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</si>
  <si>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</si>
  <si>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</si>
  <si>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</si>
  <si>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</si>
  <si>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</si>
  <si>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</si>
  <si>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</si>
  <si>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</si>
  <si>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</si>
  <si>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</si>
  <si>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</si>
  <si>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</si>
  <si>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</si>
  <si>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</si>
  <si>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</si>
  <si>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</si>
  <si>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</si>
  <si>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</si>
  <si>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</si>
  <si>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</si>
  <si>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</si>
  <si>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</si>
  <si>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</si>
  <si>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</si>
  <si>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</si>
  <si>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</si>
  <si>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</si>
  <si>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</si>
  <si>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</si>
  <si>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</si>
  <si>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</si>
  <si>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</si>
  <si>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</si>
  <si>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</si>
  <si>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</si>
  <si>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</si>
  <si>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</si>
  <si>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</si>
  <si>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</si>
  <si>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</si>
  <si>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</si>
  <si>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</si>
  <si>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</si>
  <si>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</si>
  <si>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</si>
  <si>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</si>
  <si>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</si>
  <si>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</si>
  <si>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</si>
  <si>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</si>
  <si>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</si>
  <si>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</si>
  <si>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</si>
  <si>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</si>
  <si>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</si>
  <si>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</si>
  <si>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</si>
  <si>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</si>
  <si>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</si>
  <si>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</si>
  <si>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</si>
  <si>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</si>
  <si>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</si>
  <si>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</si>
  <si>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</si>
  <si>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</si>
  <si>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</si>
  <si>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</si>
  <si>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</si>
  <si>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</si>
  <si>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</si>
  <si>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</si>
  <si>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</si>
  <si>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</si>
  <si>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</si>
  <si>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</si>
  <si>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</si>
  <si>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</si>
  <si>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</si>
  <si>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</si>
  <si>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</si>
  <si>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</si>
  <si>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</si>
  <si>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</si>
  <si>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</si>
  <si>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</si>
  <si>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</si>
  <si>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</si>
  <si>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</si>
  <si>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</si>
  <si>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</si>
  <si>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</si>
  <si>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</si>
  <si>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</si>
  <si>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</si>
  <si>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</si>
  <si>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</si>
  <si>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</si>
  <si>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</si>
  <si>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</si>
  <si>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</si>
  <si>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</si>
  <si>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</si>
  <si>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</si>
  <si>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</si>
  <si>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</si>
  <si>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</si>
  <si>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</si>
  <si>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</si>
  <si>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</si>
  <si>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</si>
  <si>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</si>
  <si>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</si>
  <si>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</si>
  <si>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</si>
  <si>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</si>
  <si>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</si>
  <si>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</si>
  <si>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</si>
  <si>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</si>
  <si>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</si>
  <si>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</si>
  <si>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</si>
  <si>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</si>
  <si>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</si>
  <si>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</si>
  <si>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</si>
  <si>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</si>
  <si>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</si>
  <si>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</si>
  <si>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</si>
  <si>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</si>
  <si>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</si>
  <si>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</si>
  <si>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</si>
  <si>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</si>
  <si>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</si>
  <si>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</si>
  <si>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</si>
  <si>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</si>
  <si>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</si>
  <si>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</si>
  <si>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</si>
  <si>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</si>
  <si>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</si>
  <si>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</si>
  <si>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</si>
  <si>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</si>
  <si>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</si>
  <si>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</si>
  <si>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</si>
  <si>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</si>
  <si>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</si>
  <si>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</si>
  <si>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</si>
  <si>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</si>
  <si>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</si>
  <si>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</si>
  <si>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</si>
  <si>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</si>
  <si>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</si>
  <si>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</si>
  <si>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</si>
  <si>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</si>
  <si>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</si>
  <si>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</si>
  <si>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</si>
  <si>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</si>
  <si>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</si>
  <si>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</si>
  <si>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</si>
  <si>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</si>
  <si>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</si>
  <si>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</si>
  <si>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</si>
  <si>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</si>
  <si>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</si>
  <si>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</si>
  <si>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</si>
  <si>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</si>
  <si>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</si>
  <si>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</si>
  <si>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</si>
  <si>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</si>
  <si>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</si>
  <si>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</si>
  <si>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</si>
  <si>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</si>
  <si>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</si>
  <si>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</si>
  <si>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</si>
  <si>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</si>
  <si>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</si>
  <si>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</si>
  <si>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</si>
  <si>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</si>
  <si>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</si>
  <si>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</si>
  <si>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</si>
  <si>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</si>
  <si>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</si>
  <si>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</si>
  <si>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</si>
  <si>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</si>
  <si>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</si>
  <si>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</si>
  <si>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</si>
  <si>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</si>
  <si>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</si>
  <si>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</si>
  <si>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</si>
  <si>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</si>
  <si>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</si>
  <si>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</si>
  <si>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</si>
  <si>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</si>
  <si>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</si>
  <si>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</si>
  <si>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</si>
  <si>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</si>
  <si>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</si>
  <si>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</si>
  <si>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</si>
  <si>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</si>
  <si>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</si>
  <si>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</si>
  <si>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</si>
  <si>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</si>
  <si>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</si>
  <si>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</si>
  <si>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</si>
  <si>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</si>
  <si>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</si>
  <si>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</si>
  <si>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</si>
  <si>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</si>
  <si>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</si>
  <si>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</si>
  <si>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</si>
  <si>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</si>
  <si>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</si>
  <si>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</si>
  <si>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</si>
  <si>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</si>
  <si>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</si>
  <si>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</si>
  <si>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</si>
  <si>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</si>
  <si>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</si>
  <si>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</si>
  <si>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</si>
  <si>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</si>
  <si>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</si>
  <si>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</si>
  <si>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</si>
  <si>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</si>
  <si>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</si>
  <si>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</si>
  <si>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</si>
  <si>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</si>
  <si>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</si>
  <si>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</si>
  <si>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</si>
  <si>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</si>
  <si>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</si>
  <si>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</si>
  <si>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</si>
  <si>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</si>
  <si>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</si>
  <si>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</si>
  <si>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</si>
  <si>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</si>
  <si>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</si>
  <si>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</si>
  <si>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</si>
  <si>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</si>
  <si>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</si>
  <si>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</si>
  <si>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</si>
  <si>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</si>
  <si>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</si>
  <si>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</si>
  <si>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</si>
  <si>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</si>
  <si>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</si>
  <si>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</si>
  <si>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</si>
  <si>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</si>
  <si>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</si>
  <si>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</si>
  <si>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</si>
  <si>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</si>
  <si>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</si>
  <si>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</si>
  <si>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</si>
  <si>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</si>
  <si>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</si>
  <si>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</si>
  <si>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</si>
  <si>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</si>
  <si>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</si>
  <si>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</si>
  <si>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</si>
  <si>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</si>
  <si>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</si>
  <si>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</si>
  <si>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</si>
  <si>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</si>
  <si>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</si>
  <si>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</si>
  <si>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</si>
  <si>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</si>
  <si>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</si>
  <si>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</si>
  <si>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</si>
  <si>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</si>
  <si>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</si>
  <si>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</si>
  <si>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</si>
  <si>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</si>
  <si>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</si>
  <si>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</si>
  <si>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</si>
  <si>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</si>
  <si>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</si>
  <si>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</si>
  <si>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</si>
  <si>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</si>
  <si>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</si>
  <si>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</si>
  <si>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</si>
  <si>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</si>
  <si>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</si>
  <si>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</si>
  <si>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</si>
  <si>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</si>
  <si>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</si>
  <si>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</si>
  <si>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</si>
  <si>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</si>
  <si>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</si>
  <si>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</si>
  <si>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</si>
  <si>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</si>
  <si>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</si>
  <si>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</si>
  <si>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</si>
  <si>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</si>
  <si>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</si>
  <si>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</si>
  <si>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</si>
  <si>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</si>
  <si>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</si>
  <si>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</si>
  <si>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</si>
  <si>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</si>
  <si>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</si>
  <si>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</si>
  <si>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</si>
  <si>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</si>
  <si>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</si>
  <si>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</si>
  <si>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</si>
  <si>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</si>
  <si>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</si>
  <si>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</si>
  <si>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</si>
  <si>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</si>
  <si>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</si>
  <si>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</si>
  <si>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</si>
  <si>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</si>
  <si>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</si>
  <si>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</si>
  <si>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</si>
  <si>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</si>
  <si>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</si>
  <si>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</si>
  <si>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</si>
  <si>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</si>
  <si>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</si>
  <si>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</si>
  <si>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</si>
  <si>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</si>
  <si>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</si>
  <si>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</si>
  <si>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</si>
  <si>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</si>
  <si>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</si>
  <si>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</si>
  <si>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</si>
  <si>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</si>
  <si>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</si>
  <si>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</si>
  <si>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</si>
  <si>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</si>
  <si>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</si>
  <si>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</si>
  <si>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</si>
  <si>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</si>
  <si>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</si>
  <si>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</si>
  <si>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</si>
  <si>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</si>
  <si>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</si>
  <si>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</si>
  <si>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</si>
  <si>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</si>
  <si>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</si>
  <si>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</si>
  <si>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</si>
  <si>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</si>
  <si>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</si>
  <si>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</si>
  <si>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</si>
  <si>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</si>
  <si>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</si>
  <si>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</si>
  <si>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</si>
  <si>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</si>
  <si>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</si>
  <si>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</si>
  <si>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</si>
  <si>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</si>
  <si>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</si>
  <si>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</si>
  <si>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</si>
  <si>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</si>
  <si>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</si>
  <si>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</si>
  <si>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</si>
  <si>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</si>
  <si>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</si>
  <si>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</si>
  <si>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</si>
  <si>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</si>
  <si>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</si>
  <si>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</si>
  <si>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</si>
  <si>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</si>
  <si>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</si>
  <si>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</si>
  <si>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</si>
  <si>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</si>
  <si>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</si>
  <si>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</si>
  <si>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</si>
  <si>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</si>
  <si>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</si>
  <si>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</si>
  <si>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</si>
  <si>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</si>
  <si>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</si>
  <si>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</si>
  <si>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</si>
  <si>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</si>
  <si>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</si>
  <si>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</si>
  <si>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</si>
  <si>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</si>
  <si>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</si>
  <si>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</si>
  <si>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</si>
  <si>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</si>
  <si>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</si>
  <si>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</si>
  <si>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</si>
  <si>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</si>
  <si>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</si>
  <si>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</si>
  <si>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</si>
  <si>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</si>
  <si>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</si>
  <si>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</si>
  <si>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</si>
  <si>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</si>
  <si>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</si>
  <si>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</si>
  <si>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</si>
  <si>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</si>
  <si>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</si>
  <si>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</si>
  <si>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</si>
  <si>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</si>
  <si>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</si>
  <si>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</si>
  <si>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</si>
  <si>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</si>
  <si>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</si>
  <si>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</si>
  <si>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</si>
  <si>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</si>
  <si>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</si>
  <si>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</si>
  <si>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</si>
  <si>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</si>
  <si>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</si>
  <si>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</si>
  <si>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</si>
  <si>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</si>
  <si>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</si>
  <si>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</si>
  <si>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</si>
  <si>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</si>
  <si>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</si>
  <si>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</si>
  <si>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</si>
  <si>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</si>
  <si>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</si>
  <si>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</si>
  <si>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</si>
  <si>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</si>
  <si>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</si>
  <si>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</si>
  <si>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</si>
  <si>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</si>
  <si>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</si>
  <si>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</si>
  <si>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</si>
  <si>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</si>
  <si>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</si>
  <si>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</si>
  <si>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</si>
  <si>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</si>
  <si>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</si>
  <si>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</si>
  <si>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</si>
  <si>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</si>
  <si>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</si>
  <si>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</si>
  <si>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</si>
  <si>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</si>
  <si>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</si>
  <si>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</si>
  <si>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</si>
  <si>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</si>
  <si>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</si>
  <si>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</si>
  <si>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</si>
  <si>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</si>
  <si>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</si>
  <si>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</si>
  <si>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</si>
  <si>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</si>
  <si>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</si>
  <si>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</si>
  <si>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</si>
  <si>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</si>
  <si>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</si>
  <si>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</si>
  <si>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</si>
  <si>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</si>
  <si>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</si>
  <si>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</si>
  <si>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</si>
  <si>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</si>
  <si>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</si>
  <si>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</si>
  <si>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</si>
  <si>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</si>
  <si>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</si>
  <si>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</si>
  <si>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</si>
  <si>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</si>
  <si>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</si>
  <si>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</si>
  <si>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</si>
  <si>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</si>
  <si>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</si>
  <si>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</si>
  <si>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</si>
  <si>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</si>
  <si>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</si>
  <si>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</si>
  <si>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</si>
  <si>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</si>
  <si>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</si>
  <si>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</si>
  <si>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</si>
  <si>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</si>
  <si>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</si>
  <si>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</si>
  <si>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</si>
  <si>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</si>
  <si>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</si>
  <si>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</si>
  <si>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</si>
  <si>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</si>
  <si>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</si>
  <si>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</si>
  <si>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</si>
  <si>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</si>
  <si>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</si>
  <si>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</si>
  <si>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</si>
  <si>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</si>
  <si>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</si>
  <si>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</si>
  <si>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</si>
  <si>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</si>
  <si>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</si>
  <si>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</si>
  <si>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</si>
  <si>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</si>
  <si>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</si>
  <si>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</si>
  <si>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</si>
  <si>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</si>
  <si>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</si>
  <si>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</si>
  <si>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</si>
  <si>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</si>
  <si>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</si>
  <si>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</si>
  <si>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</si>
  <si>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</si>
  <si>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</si>
  <si>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</si>
  <si>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</si>
  <si>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</si>
  <si>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</si>
  <si>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</si>
  <si>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</si>
  <si>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</si>
  <si>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</si>
  <si>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</si>
  <si>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</si>
  <si>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</si>
  <si>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</si>
  <si>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</si>
  <si>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</si>
  <si>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</si>
  <si>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</si>
  <si>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</si>
  <si>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</si>
  <si>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</si>
  <si>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</si>
  <si>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</si>
  <si>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</si>
  <si>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</si>
  <si>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</si>
  <si>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</si>
  <si>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</si>
  <si>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</si>
  <si>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</si>
  <si>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</si>
  <si>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</si>
  <si>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</si>
  <si>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</si>
  <si>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</si>
  <si>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</si>
  <si>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</si>
  <si>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</si>
  <si>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</si>
  <si>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</si>
  <si>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</si>
  <si>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</si>
  <si>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</si>
  <si>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</si>
  <si>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</si>
  <si>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</si>
  <si>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</si>
  <si>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</si>
  <si>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</si>
  <si>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</si>
  <si>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</si>
  <si>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</si>
  <si>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</si>
  <si>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</si>
  <si>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</si>
  <si>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</si>
  <si>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</si>
  <si>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</si>
  <si>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</si>
  <si>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</si>
  <si>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</si>
  <si>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</si>
  <si>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</si>
  <si>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</si>
  <si>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</si>
  <si>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</si>
  <si>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</si>
  <si>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</si>
  <si>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</si>
  <si>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</si>
  <si>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</si>
  <si>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</si>
  <si>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</si>
  <si>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</si>
  <si>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</si>
  <si>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</si>
  <si>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</si>
  <si>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</si>
  <si>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</si>
  <si>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</si>
  <si>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</si>
  <si>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</si>
  <si>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</si>
  <si>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</si>
  <si>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</si>
  <si>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</si>
  <si>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</si>
  <si>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</si>
  <si>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</si>
  <si>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</si>
  <si>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</si>
  <si>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</si>
  <si>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</si>
  <si>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</si>
  <si>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</si>
  <si>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</si>
  <si>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</si>
  <si>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</si>
  <si>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</si>
  <si>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</si>
  <si>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</si>
  <si>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</si>
  <si>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</si>
  <si>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</si>
  <si>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</si>
  <si>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</si>
  <si>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</si>
  <si>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</si>
  <si>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</si>
  <si>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</si>
  <si>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</si>
  <si>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</si>
  <si>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</si>
  <si>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</si>
  <si>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</si>
  <si>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</si>
  <si>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</si>
  <si>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</si>
  <si>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</si>
  <si>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</si>
  <si>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</si>
  <si>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</si>
  <si>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</si>
  <si>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</si>
  <si>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</si>
  <si>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</si>
  <si>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</si>
  <si>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</si>
  <si>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</si>
  <si>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</si>
  <si>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</si>
  <si>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</si>
  <si>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</si>
  <si>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</si>
  <si>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</si>
  <si>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</si>
  <si>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</si>
  <si>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</si>
  <si>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</si>
  <si>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</si>
  <si>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</si>
  <si>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</si>
  <si>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</si>
  <si>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</si>
  <si>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</si>
  <si>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</si>
  <si>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</si>
  <si>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</si>
  <si>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</si>
  <si>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</si>
  <si>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</si>
  <si>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</si>
  <si>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</si>
  <si>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</si>
  <si>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</si>
  <si>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</si>
  <si>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</si>
  <si>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</si>
  <si>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</si>
  <si>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</si>
  <si>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</si>
  <si>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</si>
  <si>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</si>
  <si>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</si>
  <si>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</si>
  <si>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</si>
  <si>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</si>
  <si>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</si>
  <si>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</si>
  <si>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</si>
  <si>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</si>
  <si>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</si>
  <si>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</si>
  <si>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</si>
  <si>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</si>
  <si>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</si>
  <si>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</si>
  <si>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</si>
  <si>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</si>
  <si>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</si>
  <si>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</si>
  <si>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</si>
  <si>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</si>
  <si>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</si>
  <si>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</si>
  <si>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</si>
  <si>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</si>
  <si>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</si>
  <si>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</si>
  <si>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</si>
  <si>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</si>
  <si>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</si>
  <si>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</si>
  <si>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</si>
  <si>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</si>
  <si>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</si>
  <si>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</si>
  <si>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</si>
  <si>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</si>
  <si>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</si>
  <si>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</si>
  <si>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</si>
  <si>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</si>
  <si>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</si>
  <si>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</si>
  <si>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</si>
  <si>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</si>
  <si>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</si>
  <si>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</si>
  <si>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</si>
  <si>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</si>
  <si>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</si>
  <si>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</si>
  <si>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</si>
  <si>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</si>
  <si>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</si>
  <si>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</si>
  <si>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</si>
  <si>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</si>
  <si>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</si>
  <si>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</si>
  <si>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</si>
  <si>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</si>
  <si>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</si>
  <si>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</si>
  <si>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</si>
  <si>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</si>
  <si>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</si>
  <si>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</si>
  <si>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</si>
  <si>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</si>
  <si>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</si>
  <si>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</si>
  <si>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</si>
  <si>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</si>
  <si>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</si>
  <si>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</si>
  <si>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</si>
  <si>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</si>
  <si>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</si>
  <si>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</si>
  <si>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</si>
  <si>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</si>
  <si>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</si>
  <si>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</si>
  <si>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</si>
  <si>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</si>
  <si>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</si>
  <si>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</si>
  <si>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</si>
  <si>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</si>
  <si>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</si>
  <si>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</si>
  <si>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</si>
  <si>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</si>
  <si>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</si>
  <si>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</si>
  <si>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</si>
  <si>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</si>
  <si>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</si>
  <si>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</si>
  <si>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</si>
  <si>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</si>
  <si>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</si>
  <si>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</si>
  <si>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</si>
  <si>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</si>
  <si>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</si>
  <si>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</si>
  <si>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</si>
  <si>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</si>
  <si>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</si>
  <si>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</si>
  <si>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</si>
  <si>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</si>
  <si>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</si>
  <si>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</si>
  <si>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</si>
  <si>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</si>
  <si>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</si>
  <si>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</si>
  <si>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</si>
  <si>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</si>
  <si>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</si>
  <si>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</si>
  <si>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</si>
  <si>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</si>
  <si>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</si>
  <si>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</si>
  <si>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</si>
  <si>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</si>
  <si>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</si>
  <si>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</si>
  <si>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</si>
  <si>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</si>
  <si>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</si>
  <si>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</si>
  <si>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</si>
  <si>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</si>
  <si>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</si>
  <si>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</si>
  <si>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</si>
  <si>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</si>
  <si>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</si>
  <si>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</si>
  <si>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</si>
  <si>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</si>
  <si>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</si>
  <si>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</si>
  <si>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</si>
  <si>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</si>
  <si>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</si>
  <si>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</si>
  <si>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</si>
  <si>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</si>
  <si>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</si>
  <si>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</si>
  <si>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</si>
  <si>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</si>
  <si>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</si>
  <si>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</si>
  <si>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</si>
  <si>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</si>
  <si>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</si>
  <si>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</si>
  <si>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</si>
  <si>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</si>
  <si>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</si>
  <si>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</si>
  <si>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</si>
  <si>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</si>
  <si>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</si>
  <si>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</si>
  <si>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</si>
  <si>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</si>
  <si>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</si>
  <si>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</si>
  <si>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</si>
  <si>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</si>
  <si>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</si>
  <si>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</si>
  <si>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</si>
  <si>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</si>
  <si>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</si>
  <si>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</si>
  <si>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</si>
  <si>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</si>
  <si>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</si>
  <si>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</si>
  <si>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</si>
  <si>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</si>
  <si>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</si>
  <si>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</si>
  <si>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</si>
  <si>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</si>
  <si>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</si>
  <si>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</si>
  <si>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</si>
  <si>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</si>
  <si>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</si>
  <si>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</si>
  <si>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</si>
  <si>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</si>
  <si>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</si>
  <si>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</si>
  <si>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</si>
  <si>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</si>
  <si>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</si>
  <si>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</si>
  <si>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</si>
  <si>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</si>
  <si>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</si>
  <si>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</si>
  <si>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</si>
  <si>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</si>
  <si>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</si>
  <si>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</si>
  <si>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</si>
  <si>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</si>
  <si>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</si>
  <si>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</si>
  <si>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</si>
  <si>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</si>
  <si>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</si>
  <si>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</si>
  <si>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</si>
  <si>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</si>
  <si>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</si>
  <si>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</si>
  <si>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</si>
  <si>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</si>
  <si>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</si>
  <si>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</si>
  <si>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</si>
  <si>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</si>
  <si>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</si>
  <si>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</si>
  <si>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</si>
  <si>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</si>
  <si>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</si>
  <si>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</si>
  <si>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</si>
  <si>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</si>
  <si>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</si>
  <si>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</si>
  <si>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</si>
  <si>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</si>
  <si>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</si>
  <si>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</si>
  <si>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</si>
  <si>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</si>
  <si>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</si>
  <si>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</si>
  <si>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</si>
  <si>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</si>
  <si>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</si>
  <si>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</si>
  <si>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</si>
  <si>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</si>
  <si>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</si>
  <si>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</si>
  <si>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</si>
  <si>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</si>
  <si>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</si>
  <si>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</si>
  <si>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</si>
  <si>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</si>
  <si>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</si>
  <si>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</si>
  <si>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</si>
  <si>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</si>
  <si>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</si>
  <si>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</si>
  <si>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</si>
  <si>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</si>
  <si>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</si>
  <si>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</si>
  <si>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</si>
  <si>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</si>
  <si>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</si>
  <si>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</si>
  <si>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</si>
  <si>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</si>
  <si>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</si>
  <si>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</si>
  <si>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</si>
  <si>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</si>
  <si>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</si>
  <si>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</si>
  <si>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</si>
  <si>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</si>
  <si>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</si>
  <si>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</si>
  <si>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</si>
  <si>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</si>
  <si>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</si>
  <si>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</si>
  <si>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</si>
  <si>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</si>
  <si>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</si>
  <si>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</si>
  <si>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</si>
  <si>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</si>
  <si>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</si>
  <si>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</si>
  <si>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</si>
  <si>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</si>
  <si>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</si>
  <si>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</si>
  <si>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</si>
  <si>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</si>
  <si>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</si>
  <si>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</si>
  <si>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</si>
  <si>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</si>
  <si>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</si>
  <si>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</si>
  <si>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</si>
  <si>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</si>
  <si>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</si>
  <si>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</si>
  <si>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</si>
  <si>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</si>
  <si>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</si>
  <si>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</si>
  <si>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</si>
  <si>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</si>
  <si>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</si>
  <si>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</si>
  <si>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</si>
  <si>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</si>
  <si>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</si>
  <si>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</si>
  <si>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</si>
  <si>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</si>
  <si>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</si>
  <si>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</si>
  <si>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</si>
  <si>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</si>
  <si>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</si>
  <si>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</si>
  <si>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</si>
  <si>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</si>
  <si>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</si>
  <si>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</si>
  <si>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</si>
  <si>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</si>
  <si>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</si>
  <si>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</si>
  <si>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</si>
  <si>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</si>
  <si>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</si>
  <si>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</si>
  <si>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</si>
  <si>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</si>
  <si>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</si>
  <si>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</si>
  <si>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</si>
  <si>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</si>
  <si>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</si>
  <si>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</si>
  <si>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</si>
  <si>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</si>
  <si>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</si>
  <si>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</si>
  <si>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</si>
  <si>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</si>
  <si>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</si>
  <si>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</si>
  <si>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</si>
  <si>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</si>
  <si>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</si>
  <si>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</si>
  <si>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</si>
  <si>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</si>
  <si>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</si>
  <si>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</si>
  <si>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</si>
  <si>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</si>
  <si>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</si>
  <si>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</si>
  <si>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</si>
  <si>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</si>
  <si>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</si>
  <si>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</si>
  <si>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</si>
  <si>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</si>
  <si>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</si>
  <si>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</si>
  <si>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</si>
  <si>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</si>
  <si>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</si>
  <si>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</si>
  <si>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</si>
  <si>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</si>
  <si>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</si>
  <si>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</si>
  <si>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</si>
  <si>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</si>
  <si>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</si>
  <si>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</si>
  <si>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</si>
  <si>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</si>
  <si>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</si>
  <si>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</si>
  <si>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</si>
  <si>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</si>
  <si>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</si>
  <si>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</si>
  <si>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</si>
  <si>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</si>
  <si>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</si>
  <si>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</si>
  <si>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</si>
  <si>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</si>
  <si>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</si>
  <si>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</si>
  <si>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</si>
  <si>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</si>
  <si>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</si>
  <si>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</si>
  <si>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</si>
  <si>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</si>
  <si>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</si>
  <si>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</si>
  <si>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</si>
  <si>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</si>
  <si>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</si>
  <si>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</si>
  <si>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</si>
  <si>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</si>
  <si>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</si>
  <si>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</si>
  <si>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</si>
  <si>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</si>
  <si>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</si>
  <si>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</si>
  <si>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</si>
  <si>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</si>
  <si>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</si>
  <si>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</si>
  <si>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</si>
  <si>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</si>
  <si>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</si>
  <si>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</si>
  <si>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</si>
  <si>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</si>
  <si>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</si>
  <si>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</si>
  <si>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</si>
  <si>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</si>
  <si>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</si>
  <si>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</si>
  <si>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</si>
  <si>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</si>
  <si>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</si>
  <si>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</si>
  <si>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</si>
  <si>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</si>
  <si>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</si>
  <si>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</si>
  <si>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</si>
  <si>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</si>
  <si>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</si>
  <si>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</si>
  <si>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</si>
  <si>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</si>
  <si>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</si>
  <si>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</si>
  <si>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</si>
  <si>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</si>
  <si>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</si>
  <si>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</si>
  <si>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</si>
  <si>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</si>
  <si>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</si>
  <si>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</si>
  <si>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</si>
  <si>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</si>
  <si>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</si>
  <si>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</si>
  <si>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</si>
  <si>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</si>
  <si>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</si>
  <si>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</si>
  <si>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</si>
  <si>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</si>
  <si>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</si>
  <si>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</si>
  <si>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</si>
  <si>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</si>
  <si>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</si>
  <si>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</si>
  <si>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</si>
  <si>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</si>
  <si>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</si>
  <si>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</si>
  <si>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</si>
  <si>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</si>
  <si>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</si>
  <si>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</si>
  <si>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</si>
  <si>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</si>
  <si>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</si>
  <si>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</si>
  <si>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</si>
  <si>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</si>
  <si>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</si>
  <si>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</si>
  <si>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</si>
  <si>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</si>
  <si>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</si>
  <si>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</si>
  <si>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</si>
  <si>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</si>
  <si>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</si>
  <si>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</si>
  <si>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</si>
  <si>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</si>
  <si>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</si>
  <si>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</si>
  <si>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</si>
  <si>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</si>
  <si>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</si>
  <si>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</si>
  <si>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</si>
  <si>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</si>
  <si>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</si>
  <si>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</si>
  <si>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</si>
  <si>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</si>
  <si>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</si>
  <si>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</si>
  <si>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</si>
  <si>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</si>
  <si>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</si>
  <si>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</si>
  <si>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</si>
  <si>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</si>
  <si>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</si>
  <si>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</si>
  <si>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</si>
  <si>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</si>
  <si>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</si>
  <si>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</si>
  <si>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</si>
  <si>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</si>
  <si>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</si>
  <si>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</si>
  <si>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</si>
  <si>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</si>
  <si>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</si>
  <si>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</si>
  <si>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</si>
  <si>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</si>
  <si>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</si>
  <si>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</si>
  <si>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</si>
  <si>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</si>
  <si>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</si>
  <si>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</si>
  <si>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</si>
  <si>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</si>
  <si>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</si>
  <si>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</si>
  <si>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</si>
  <si>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</si>
  <si>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</si>
  <si>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</si>
  <si>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</si>
  <si>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</si>
  <si>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</si>
  <si>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</si>
  <si>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</si>
  <si>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</si>
  <si>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</si>
  <si>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</si>
  <si>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</si>
  <si>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</si>
  <si>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</si>
  <si>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</si>
  <si>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</si>
  <si>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</si>
  <si>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</si>
  <si>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</si>
  <si>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</si>
  <si>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</si>
  <si>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</si>
  <si>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</si>
  <si>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</si>
  <si>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</si>
  <si>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</si>
  <si>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</si>
  <si>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</si>
  <si>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</si>
  <si>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</si>
  <si>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</si>
  <si>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</si>
  <si>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</si>
  <si>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</si>
  <si>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</si>
  <si>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</si>
  <si>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</si>
  <si>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</si>
  <si>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</si>
  <si>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</si>
  <si>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</si>
  <si>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</si>
  <si>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</si>
  <si>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</si>
  <si>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</si>
  <si>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</si>
  <si>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</si>
  <si>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</si>
  <si>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</si>
  <si>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</si>
  <si>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</si>
  <si>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</si>
  <si>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</si>
  <si>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</si>
  <si>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</si>
  <si>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</si>
  <si>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</si>
  <si>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</si>
  <si>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</si>
  <si>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</si>
  <si>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</si>
  <si>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</si>
  <si>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</si>
  <si>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</si>
  <si>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</si>
  <si>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</si>
  <si>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</si>
  <si>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</si>
  <si>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</si>
  <si>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</si>
  <si>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</si>
  <si>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</si>
  <si>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</si>
  <si>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</si>
  <si>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</si>
  <si>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</si>
  <si>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</si>
  <si>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</si>
  <si>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</si>
  <si>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</si>
  <si>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</si>
  <si>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</si>
  <si>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</si>
  <si>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</si>
  <si>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</si>
  <si>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</si>
  <si>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</si>
  <si>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</si>
  <si>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</si>
  <si>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</si>
  <si>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</si>
  <si>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</si>
  <si>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</si>
  <si>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</si>
  <si>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</si>
  <si>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</si>
  <si>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</si>
  <si>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</si>
  <si>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</si>
  <si>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</si>
  <si>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</si>
  <si>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</si>
  <si>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</si>
  <si>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</si>
  <si>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</si>
  <si>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</si>
  <si>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</si>
  <si>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</si>
  <si>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</si>
  <si>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</si>
  <si>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</si>
  <si>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</si>
  <si>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</si>
  <si>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</si>
  <si>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</si>
  <si>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</si>
  <si>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</si>
  <si>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</si>
  <si>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</si>
  <si>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</si>
  <si>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</si>
  <si>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</si>
  <si>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</si>
  <si>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</si>
  <si>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</si>
  <si>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</si>
  <si>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</si>
  <si>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</si>
  <si>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</si>
  <si>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</si>
  <si>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</si>
  <si>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</si>
  <si>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</si>
  <si>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</si>
  <si>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</si>
  <si>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</si>
  <si>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</si>
  <si>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</si>
  <si>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</si>
  <si>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</si>
  <si>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</si>
  <si>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</si>
  <si>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</si>
  <si>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</si>
  <si>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</si>
  <si>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</si>
  <si>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</si>
  <si>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</si>
  <si>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</si>
  <si>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</si>
  <si>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</si>
  <si>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</si>
  <si>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</si>
  <si>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</si>
  <si>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</si>
  <si>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</si>
  <si>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</si>
  <si>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</si>
  <si>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</si>
  <si>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</si>
  <si>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</si>
  <si>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</si>
  <si>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</si>
  <si>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</si>
  <si>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</si>
  <si>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</si>
  <si>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</si>
  <si>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</si>
  <si>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</si>
  <si>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</si>
  <si>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</si>
  <si>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</si>
  <si>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</si>
  <si>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</si>
  <si>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</si>
  <si>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</si>
  <si>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</si>
  <si>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</si>
  <si>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</si>
  <si>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</si>
  <si>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</si>
  <si>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</si>
  <si>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</si>
  <si>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</si>
  <si>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</si>
  <si>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</si>
  <si>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</si>
  <si>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</si>
  <si>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</si>
  <si>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</si>
  <si>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</si>
  <si>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</si>
  <si>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</si>
  <si>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</si>
  <si>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</si>
  <si>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</si>
  <si>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</si>
  <si>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</si>
  <si>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</si>
  <si>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</si>
  <si>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</si>
  <si>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</si>
  <si>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</si>
  <si>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</si>
  <si>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</si>
  <si>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</si>
  <si>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</si>
  <si>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</si>
  <si>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</si>
  <si>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</si>
  <si>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</si>
  <si>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</si>
  <si>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</si>
  <si>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</si>
  <si>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</si>
  <si>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</si>
  <si>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</si>
  <si>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</si>
  <si>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</si>
  <si>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</si>
  <si>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</si>
  <si>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</si>
  <si>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</si>
  <si>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</si>
  <si>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</si>
  <si>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</si>
  <si>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</si>
  <si>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</si>
  <si>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</si>
  <si>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</si>
  <si>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</si>
  <si>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</si>
  <si>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</si>
  <si>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</si>
  <si>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</si>
  <si>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</si>
  <si>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</si>
  <si>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</si>
  <si>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</si>
  <si>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</si>
  <si>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</si>
  <si>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</si>
  <si>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</si>
  <si>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</si>
  <si>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</si>
  <si>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</si>
  <si>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</si>
  <si>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</si>
  <si>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</si>
  <si>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</si>
  <si>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</si>
  <si>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</si>
  <si>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</si>
  <si>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</si>
  <si>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</si>
  <si>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</si>
  <si>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</si>
  <si>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</si>
  <si>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</si>
  <si>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</si>
  <si>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</si>
  <si>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</si>
  <si>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</si>
  <si>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</si>
  <si>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</si>
  <si>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</si>
  <si>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</si>
  <si>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</si>
  <si>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</si>
  <si>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</si>
  <si>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</si>
  <si>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</si>
  <si>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</si>
  <si>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</si>
  <si>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</si>
  <si>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</si>
  <si>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</si>
  <si>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</si>
  <si>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</si>
  <si>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</si>
  <si>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</si>
  <si>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</si>
  <si>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</si>
  <si>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</si>
  <si>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</si>
  <si>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</si>
  <si>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</si>
  <si>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</si>
  <si>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</si>
  <si>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</si>
  <si>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</si>
  <si>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</si>
  <si>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</si>
  <si>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</si>
  <si>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</si>
  <si>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</si>
  <si>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</si>
  <si>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</si>
  <si>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</si>
  <si>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</si>
  <si>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</si>
  <si>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</si>
  <si>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</si>
  <si>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</si>
  <si>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</si>
  <si>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</si>
  <si>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</si>
  <si>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</si>
  <si>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</si>
  <si>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</si>
  <si>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</si>
  <si>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</si>
  <si>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</si>
  <si>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</si>
  <si>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</si>
  <si>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</si>
  <si>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</si>
  <si>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</si>
  <si>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</si>
  <si>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</si>
  <si>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</si>
  <si>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</si>
  <si>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</si>
  <si>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</si>
  <si>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</si>
  <si>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</si>
  <si>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</si>
  <si>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</si>
  <si>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</si>
  <si>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</si>
  <si>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</si>
  <si>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</si>
  <si>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</si>
  <si>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</si>
  <si>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</si>
  <si>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</si>
  <si>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</si>
  <si>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</si>
  <si>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</si>
  <si>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</si>
  <si>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</si>
  <si>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</si>
  <si>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</si>
  <si>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</si>
  <si>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</si>
  <si>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</si>
  <si>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</si>
  <si>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</si>
  <si>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</si>
  <si>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</si>
  <si>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</si>
  <si>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</si>
  <si>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</si>
  <si>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</si>
  <si>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</si>
  <si>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</si>
  <si>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</si>
  <si>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</si>
  <si>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</si>
  <si>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</si>
  <si>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</si>
  <si>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</si>
  <si>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</si>
  <si>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</si>
  <si>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</si>
  <si>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</si>
  <si>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</si>
  <si>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</si>
  <si>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</si>
  <si>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</si>
  <si>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</si>
  <si>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</si>
  <si>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</si>
  <si>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</si>
  <si>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</si>
  <si>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</si>
  <si>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</si>
  <si>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</si>
  <si>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</si>
  <si>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</si>
  <si>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</si>
  <si>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</si>
  <si>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</si>
  <si>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</si>
  <si>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</si>
  <si>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</si>
  <si>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</si>
  <si>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</si>
  <si>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</si>
  <si>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</si>
  <si>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</si>
  <si>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</si>
  <si>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</si>
  <si>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</si>
  <si>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</si>
  <si>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</si>
  <si>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</si>
  <si>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</si>
  <si>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</si>
  <si>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</si>
  <si>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</si>
  <si>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</si>
  <si>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</si>
  <si>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</si>
  <si>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</si>
  <si>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</si>
  <si>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</si>
  <si>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</si>
  <si>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</si>
  <si>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</si>
  <si>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</si>
  <si>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</si>
  <si>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</si>
  <si>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</si>
  <si>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</si>
  <si>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</si>
  <si>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</si>
  <si>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</si>
  <si>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</si>
  <si>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</si>
  <si>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</si>
  <si>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</si>
  <si>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</si>
  <si>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</si>
  <si>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</si>
  <si>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</si>
  <si>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</si>
  <si>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</si>
  <si>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</si>
  <si>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</si>
  <si>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</si>
  <si>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</si>
  <si>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</si>
  <si>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</si>
  <si>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</si>
  <si>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</si>
  <si>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</si>
  <si>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</si>
  <si>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</si>
  <si>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</si>
  <si>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</si>
  <si>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</si>
  <si>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</si>
  <si>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</si>
  <si>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</si>
  <si>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</si>
  <si>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</si>
  <si>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</si>
  <si>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</si>
  <si>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</si>
  <si>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</si>
  <si>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</si>
  <si>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</si>
  <si>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</si>
  <si>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</si>
  <si>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</si>
  <si>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</si>
  <si>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</si>
  <si>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</si>
  <si>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</si>
  <si>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</si>
  <si>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</si>
  <si>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</si>
  <si>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</si>
  <si>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</si>
  <si>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</si>
  <si>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</si>
  <si>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</si>
  <si>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</si>
  <si>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</si>
  <si>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</si>
  <si>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</si>
  <si>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</si>
  <si>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</si>
  <si>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</si>
  <si>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</si>
  <si>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</si>
  <si>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</si>
  <si>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</si>
  <si>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</si>
  <si>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</si>
  <si>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</si>
  <si>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</si>
  <si>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</si>
  <si>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</si>
  <si>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</si>
  <si>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</si>
  <si>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</si>
  <si>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</si>
  <si>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</si>
  <si>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</si>
  <si>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</si>
  <si>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</si>
  <si>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</si>
  <si>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</si>
  <si>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</si>
  <si>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</si>
  <si>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</si>
  <si>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</si>
  <si>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</si>
  <si>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</si>
  <si>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</si>
  <si>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</si>
  <si>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</si>
  <si>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</si>
  <si>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</si>
  <si>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</si>
  <si>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</si>
  <si>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</si>
  <si>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</si>
  <si>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</si>
  <si>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</si>
  <si>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</si>
  <si>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</si>
  <si>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</si>
  <si>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</si>
  <si>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</si>
  <si>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</si>
  <si>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</si>
  <si>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</si>
  <si>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</si>
  <si>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</si>
  <si>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</si>
  <si>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</si>
  <si>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</si>
  <si>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</si>
  <si>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</si>
  <si>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</si>
  <si>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</si>
  <si>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</si>
  <si>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</si>
  <si>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</si>
  <si>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</si>
  <si>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</si>
  <si>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</si>
  <si>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</si>
  <si>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</si>
  <si>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</si>
  <si>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</si>
  <si>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</si>
  <si>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</si>
  <si>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</si>
  <si>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</si>
  <si>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</si>
  <si>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</si>
  <si>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</si>
  <si>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</si>
  <si>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</si>
  <si>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</si>
  <si>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</si>
  <si>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</si>
  <si>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</si>
  <si>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</si>
  <si>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</si>
  <si>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</si>
  <si>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</si>
  <si>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</si>
  <si>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</si>
  <si>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</si>
  <si>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</si>
  <si>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</si>
  <si>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</si>
  <si>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</si>
  <si>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</si>
  <si>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</si>
  <si>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</si>
  <si>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</si>
  <si>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</si>
  <si>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</si>
  <si>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</si>
  <si>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</si>
  <si>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</si>
  <si>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</si>
  <si>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</si>
  <si>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</si>
  <si>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</si>
  <si>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</si>
  <si>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</si>
  <si>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</si>
  <si>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</si>
  <si>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</si>
  <si>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</si>
  <si>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</si>
  <si>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</si>
  <si>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</si>
  <si>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</si>
  <si>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</si>
  <si>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</si>
  <si>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</si>
  <si>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</si>
  <si>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</si>
  <si>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</si>
  <si>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</si>
  <si>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</si>
  <si>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</si>
  <si>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</si>
  <si>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</si>
  <si>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</si>
  <si>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</si>
  <si>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</si>
  <si>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</si>
  <si>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</si>
  <si>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</si>
  <si>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</si>
  <si>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</si>
  <si>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</si>
  <si>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</si>
  <si>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</si>
  <si>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</si>
  <si>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</si>
  <si>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</si>
  <si>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</si>
  <si>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</si>
  <si>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</si>
  <si>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</si>
  <si>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</si>
  <si>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</si>
  <si>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</si>
  <si>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</si>
  <si>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</si>
  <si>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</si>
  <si>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</si>
  <si>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</si>
  <si>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</si>
  <si>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</si>
  <si>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</si>
  <si>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</si>
  <si>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</si>
  <si>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</si>
  <si>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</si>
  <si>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</si>
  <si>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</si>
  <si>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</si>
  <si>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</si>
  <si>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</si>
  <si>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</si>
  <si>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</si>
  <si>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</si>
  <si>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</si>
  <si>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</si>
  <si>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</si>
  <si>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</si>
  <si>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</si>
  <si>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</si>
  <si>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</si>
  <si>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</si>
  <si>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</si>
  <si>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</si>
  <si>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</si>
  <si>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</si>
  <si>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</si>
  <si>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</si>
  <si>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</si>
  <si>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</si>
  <si>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</si>
  <si>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</si>
  <si>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</si>
  <si>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</si>
  <si>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</si>
  <si>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</si>
  <si>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</si>
  <si>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</si>
  <si>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</si>
  <si>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</si>
  <si>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</si>
  <si>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</si>
  <si>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</si>
  <si>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</si>
  <si>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</si>
  <si>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</si>
  <si>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</si>
  <si>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</si>
  <si>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</si>
  <si>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</si>
  <si>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</si>
  <si>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</si>
  <si>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</si>
  <si>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</si>
  <si>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</si>
  <si>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</si>
  <si>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</si>
  <si>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</si>
  <si>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</si>
  <si>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</si>
  <si>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</si>
  <si>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</si>
  <si>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</si>
  <si>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</si>
  <si>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</si>
  <si>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</si>
  <si>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</si>
  <si>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</si>
  <si>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</si>
  <si>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</si>
  <si>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</si>
  <si>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</si>
  <si>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</si>
  <si>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</si>
  <si>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</si>
  <si>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</si>
  <si>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</si>
  <si>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</si>
  <si>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</si>
  <si>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</si>
  <si>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</si>
  <si>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</si>
  <si>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</si>
  <si>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</si>
  <si>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</si>
  <si>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</si>
  <si>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</si>
  <si>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</si>
  <si>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</si>
  <si>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</si>
  <si>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</si>
  <si>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</si>
  <si>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</si>
  <si>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</si>
  <si>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</si>
  <si>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</si>
  <si>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</si>
  <si>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</si>
  <si>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</si>
  <si>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</si>
  <si>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</si>
  <si>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</si>
  <si>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</si>
  <si>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</si>
  <si>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</si>
  <si>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</si>
  <si>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</si>
  <si>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</si>
  <si>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</si>
  <si>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</si>
  <si>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</si>
  <si>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</si>
  <si>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</si>
  <si>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</si>
  <si>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</si>
  <si>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</si>
  <si>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</si>
  <si>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</si>
  <si>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</si>
  <si>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</si>
  <si>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</si>
  <si>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</si>
  <si>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</si>
  <si>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</si>
  <si>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</si>
  <si>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</si>
  <si>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</si>
  <si>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</si>
  <si>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</si>
  <si>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</si>
  <si>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</si>
  <si>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</si>
  <si>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</si>
  <si>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</si>
  <si>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</si>
  <si>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</si>
  <si>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</si>
  <si>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</si>
  <si>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</si>
  <si>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</si>
  <si>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</si>
  <si>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</si>
  <si>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</si>
  <si>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</si>
  <si>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</si>
  <si>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</si>
  <si>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</si>
  <si>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</si>
  <si>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</si>
  <si>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</si>
  <si>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</si>
  <si>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</si>
  <si>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</si>
  <si>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</si>
  <si>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</si>
  <si>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</si>
  <si>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</si>
  <si>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</si>
  <si>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</si>
  <si>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</si>
  <si>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</si>
  <si>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</si>
  <si>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</si>
  <si>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</si>
  <si>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</si>
  <si>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</si>
  <si>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</si>
  <si>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</si>
  <si>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</si>
  <si>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</si>
  <si>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</si>
  <si>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</si>
  <si>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</si>
  <si>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</si>
  <si>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</si>
  <si>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</si>
  <si>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</si>
  <si>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</si>
  <si>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</si>
  <si>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</si>
  <si>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</si>
  <si>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</si>
  <si>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</si>
  <si>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</si>
  <si>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</si>
  <si>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</si>
  <si>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</si>
  <si>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</si>
  <si>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</si>
  <si>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</si>
  <si>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</si>
  <si>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</si>
  <si>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</si>
  <si>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</si>
  <si>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</si>
  <si>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</si>
  <si>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</si>
  <si>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</si>
  <si>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</si>
  <si>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</si>
  <si>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</si>
  <si>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</si>
  <si>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</si>
  <si>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</si>
  <si>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</si>
  <si>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</si>
  <si>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</si>
  <si>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</si>
  <si>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</si>
  <si>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</si>
  <si>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</si>
  <si>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</si>
  <si>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</si>
  <si>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</si>
  <si>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</si>
  <si>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</si>
  <si>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</si>
  <si>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</si>
  <si>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</si>
  <si>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</si>
  <si>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</si>
  <si>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</si>
  <si>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</si>
  <si>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</si>
  <si>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</si>
  <si>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</si>
  <si>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</si>
  <si>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</si>
  <si>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</si>
  <si>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</si>
  <si>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</si>
  <si>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</si>
  <si>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</si>
  <si>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</si>
  <si>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</si>
  <si>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</si>
  <si>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</si>
  <si>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</si>
  <si>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</si>
  <si>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</si>
  <si>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</si>
  <si>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</si>
  <si>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</si>
  <si>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</si>
  <si>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</si>
  <si>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</si>
  <si>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</si>
  <si>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</si>
  <si>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</si>
  <si>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</si>
  <si>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</si>
  <si>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</si>
  <si>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</si>
  <si>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</si>
  <si>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</si>
  <si>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</si>
  <si>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</si>
  <si>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</si>
  <si>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</si>
  <si>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</si>
  <si>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</si>
  <si>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</si>
  <si>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</si>
  <si>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</si>
  <si>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</si>
  <si>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</si>
  <si>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</si>
  <si>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</si>
  <si>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</si>
  <si>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</si>
  <si>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</si>
  <si>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</si>
  <si>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</si>
  <si>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</si>
  <si>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</si>
  <si>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</si>
  <si>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</si>
  <si>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</si>
  <si>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</si>
  <si>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</si>
  <si>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</si>
  <si>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</si>
  <si>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</si>
  <si>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</si>
  <si>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</si>
  <si>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</si>
  <si>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</si>
  <si>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</si>
  <si>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</si>
  <si>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</si>
  <si>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</si>
  <si>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</si>
  <si>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</si>
  <si>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</si>
  <si>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</si>
  <si>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</si>
  <si>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</si>
  <si>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</si>
  <si>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</si>
  <si>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</si>
  <si>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</si>
  <si>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</si>
  <si>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</si>
  <si>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</si>
  <si>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</si>
  <si>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</si>
  <si>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</si>
  <si>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</si>
  <si>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</si>
  <si>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</si>
  <si>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</si>
  <si>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</si>
  <si>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</si>
  <si>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</si>
  <si>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</si>
  <si>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</si>
  <si>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</si>
  <si>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</si>
  <si>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</si>
  <si>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</si>
  <si>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</si>
  <si>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</si>
  <si>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</si>
  <si>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</si>
  <si>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</si>
  <si>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</si>
  <si>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</si>
  <si>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</si>
  <si>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</si>
  <si>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</si>
  <si>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</si>
  <si>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</si>
  <si>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</si>
  <si>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</si>
  <si>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</si>
  <si>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</si>
  <si>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</si>
  <si>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</si>
  <si>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</si>
  <si>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</si>
  <si>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</si>
  <si>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</si>
  <si>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</si>
  <si>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</si>
  <si>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</si>
  <si>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</si>
  <si>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</si>
  <si>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</si>
  <si>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</si>
  <si>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</si>
  <si>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</si>
  <si>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</si>
  <si>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</si>
  <si>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</si>
  <si>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</si>
  <si>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</si>
  <si>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</si>
  <si>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</si>
  <si>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</si>
  <si>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</si>
  <si>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</si>
  <si>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</si>
  <si>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</si>
  <si>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</si>
  <si>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</si>
  <si>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</si>
  <si>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</si>
  <si>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</si>
  <si>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</si>
  <si>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</si>
  <si>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</si>
  <si>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</si>
  <si>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</si>
  <si>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</si>
  <si>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</si>
  <si>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</si>
  <si>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</si>
  <si>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</si>
  <si>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</si>
  <si>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</si>
  <si>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</si>
  <si>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</si>
  <si>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</si>
  <si>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</si>
  <si>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</si>
  <si>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</si>
  <si>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</si>
  <si>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</si>
  <si>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</si>
  <si>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</si>
  <si>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</si>
  <si>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</si>
  <si>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</si>
  <si>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</si>
  <si>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</si>
  <si>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</si>
  <si>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</si>
  <si>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</si>
  <si>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</si>
  <si>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</si>
  <si>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</si>
  <si>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</si>
  <si>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</si>
  <si>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</si>
  <si>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</si>
  <si>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</si>
  <si>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</si>
  <si>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</si>
  <si>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</si>
  <si>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</si>
  <si>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</si>
  <si>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</si>
  <si>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</si>
  <si>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</si>
  <si>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</si>
  <si>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</si>
  <si>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</si>
  <si>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</si>
  <si>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</si>
  <si>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</si>
  <si>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</si>
  <si>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</si>
  <si>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</si>
  <si>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</si>
  <si>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</si>
  <si>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</si>
  <si>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</si>
  <si>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</si>
  <si>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</si>
  <si>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</si>
  <si>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</si>
  <si>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</si>
  <si>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</si>
  <si>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</si>
  <si>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</si>
  <si>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</si>
  <si>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</si>
  <si>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</si>
  <si>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</si>
  <si>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</si>
  <si>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</si>
  <si>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</si>
  <si>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</si>
  <si>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</si>
  <si>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</si>
  <si>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</si>
  <si>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</si>
  <si>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</si>
  <si>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</si>
  <si>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</si>
  <si>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</si>
  <si>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</si>
  <si>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</si>
  <si>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</si>
  <si>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</si>
  <si>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</si>
  <si>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</si>
  <si>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</si>
  <si>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</si>
  <si>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</si>
  <si>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</si>
  <si>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</si>
  <si>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</si>
  <si>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</si>
  <si>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</si>
  <si>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</si>
  <si>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</si>
  <si>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</si>
  <si>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</si>
  <si>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</si>
  <si>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</si>
  <si>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</si>
  <si>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</si>
  <si>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</si>
  <si>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</si>
  <si>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</si>
  <si>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</si>
  <si>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</si>
  <si>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</si>
  <si>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</si>
  <si>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</si>
  <si>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</si>
  <si>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</si>
  <si>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</si>
  <si>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</si>
  <si>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</si>
  <si>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</si>
  <si>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</si>
  <si>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</si>
  <si>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</si>
  <si>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</si>
  <si>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</si>
  <si>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</si>
  <si>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</si>
  <si>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</si>
  <si>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</si>
  <si>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</si>
  <si>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</si>
  <si>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</si>
  <si>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</si>
  <si>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</si>
  <si>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</si>
  <si>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</si>
  <si>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</si>
  <si>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</si>
  <si>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</si>
  <si>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</si>
  <si>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</si>
  <si>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</si>
  <si>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</si>
  <si>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</si>
  <si>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</si>
  <si>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</si>
  <si>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</si>
  <si>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</si>
  <si>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</si>
  <si>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</si>
  <si>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</si>
  <si>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</si>
  <si>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</si>
  <si>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</si>
  <si>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</si>
  <si>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</si>
  <si>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</si>
  <si>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</si>
  <si>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</si>
  <si>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</si>
  <si>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</si>
  <si>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</si>
  <si>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</si>
  <si>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</si>
  <si>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</si>
  <si>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</si>
  <si>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</si>
  <si>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</si>
  <si>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</si>
  <si>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</si>
  <si>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</si>
  <si>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</si>
  <si>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</si>
  <si>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</si>
  <si>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</si>
  <si>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</si>
  <si>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</si>
  <si>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</si>
  <si>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</si>
  <si>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</si>
  <si>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</si>
  <si>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</si>
  <si>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</si>
  <si>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</si>
  <si>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</si>
  <si>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</si>
  <si>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</si>
  <si>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</si>
  <si>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</si>
  <si>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</si>
  <si>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</si>
  <si>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</si>
  <si>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</si>
  <si>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</si>
  <si>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</si>
  <si>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</si>
  <si>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</si>
  <si>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</si>
  <si>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</si>
  <si>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</si>
  <si>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</si>
  <si>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</si>
  <si>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</si>
  <si>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</si>
  <si>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</si>
  <si>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</si>
  <si>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</si>
  <si>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</si>
  <si>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</si>
  <si>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</si>
  <si>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</si>
  <si>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</si>
  <si>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</si>
  <si>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</si>
  <si>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</si>
  <si>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</si>
  <si>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</si>
  <si>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</si>
  <si>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</si>
  <si>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</si>
  <si>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</si>
  <si>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</si>
  <si>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</si>
  <si>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</si>
  <si>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</si>
  <si>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</si>
  <si>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</si>
  <si>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</si>
  <si>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</si>
  <si>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</si>
  <si>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</si>
  <si>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</si>
  <si>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</si>
  <si>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</si>
  <si>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</si>
  <si>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</si>
  <si>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</si>
  <si>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</si>
  <si>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</si>
  <si>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</si>
  <si>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</si>
  <si>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</si>
  <si>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</si>
  <si>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</si>
  <si>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</si>
  <si>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</si>
  <si>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</si>
  <si>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</si>
  <si>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</si>
  <si>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</si>
  <si>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</si>
  <si>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</si>
  <si>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</si>
  <si>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</si>
  <si>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</si>
  <si>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</si>
  <si>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</si>
  <si>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</si>
  <si>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</si>
  <si>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</si>
  <si>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</si>
  <si>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</si>
  <si>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</si>
  <si>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</si>
  <si>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</si>
  <si>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</si>
  <si>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</si>
  <si>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</si>
  <si>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</si>
  <si>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</si>
  <si>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</si>
  <si>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</si>
  <si>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</si>
  <si>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</si>
  <si>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</si>
  <si>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</si>
  <si>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</si>
  <si>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</si>
  <si>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</si>
  <si>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</si>
  <si>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</si>
  <si>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</si>
  <si>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</si>
  <si>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</si>
  <si>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</si>
  <si>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</si>
  <si>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</si>
  <si>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</si>
  <si>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</si>
  <si>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</si>
  <si>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</si>
  <si>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</si>
  <si>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</si>
  <si>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</si>
  <si>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</si>
  <si>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</si>
  <si>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</si>
  <si>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</si>
  <si>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</si>
  <si>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</si>
  <si>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</si>
  <si>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</si>
  <si>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</si>
  <si>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</si>
  <si>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</si>
  <si>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</si>
  <si>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</si>
  <si>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</si>
  <si>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</si>
  <si>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</si>
  <si>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</si>
  <si>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</si>
  <si>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</si>
  <si>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</si>
  <si>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</si>
  <si>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</si>
  <si>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</si>
  <si>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</si>
  <si>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</si>
  <si>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</si>
  <si>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</si>
  <si>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</si>
  <si>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</si>
  <si>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</si>
  <si>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</si>
  <si>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</si>
  <si>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</si>
  <si>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</si>
  <si>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</si>
  <si>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</si>
  <si>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</si>
  <si>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</si>
  <si>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</si>
  <si>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</si>
  <si>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</si>
  <si>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</si>
  <si>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</si>
  <si>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</si>
  <si>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</si>
  <si>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</si>
  <si>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</si>
  <si>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</si>
  <si>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</si>
  <si>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</si>
  <si>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</si>
  <si>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</si>
  <si>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</si>
  <si>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</si>
  <si>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</si>
  <si>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</si>
  <si>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</si>
  <si>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</si>
  <si>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</si>
  <si>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</si>
  <si>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</si>
  <si>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</si>
  <si>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</si>
  <si>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</si>
  <si>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</si>
  <si>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</si>
  <si>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</si>
  <si>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</si>
  <si>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</si>
  <si>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</si>
  <si>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</si>
  <si>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</si>
  <si>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</si>
  <si>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</si>
  <si>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</si>
  <si>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</si>
  <si>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</si>
  <si>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</si>
  <si>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</si>
  <si>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</si>
  <si>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</si>
  <si>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</si>
  <si>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</si>
  <si>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</si>
  <si>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</si>
  <si>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</si>
  <si>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</si>
  <si>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</si>
  <si>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</si>
  <si>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</si>
  <si>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</si>
  <si>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</si>
  <si>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</si>
  <si>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</si>
  <si>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</si>
  <si>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</si>
  <si>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</si>
  <si>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</si>
  <si>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</si>
  <si>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</si>
  <si>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</si>
  <si>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</si>
  <si>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</si>
  <si>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</si>
  <si>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</si>
  <si>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</si>
  <si>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</si>
  <si>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</si>
  <si>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</si>
  <si>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</si>
  <si>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</si>
  <si>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</si>
  <si>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</si>
  <si>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</si>
  <si>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</si>
  <si>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</si>
  <si>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</si>
  <si>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</si>
  <si>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</si>
  <si>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</si>
  <si>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</si>
  <si>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</si>
  <si>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</si>
  <si>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</si>
  <si>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</si>
  <si>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</si>
  <si>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</si>
  <si>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</si>
  <si>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</si>
  <si>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</si>
  <si>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</si>
  <si>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</si>
  <si>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</si>
  <si>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</si>
  <si>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</si>
  <si>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</si>
  <si>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</si>
  <si>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</si>
  <si>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</si>
  <si>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</si>
  <si>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</si>
  <si>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</si>
  <si>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</si>
  <si>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</si>
  <si>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</si>
  <si>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</si>
  <si>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</si>
  <si>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</si>
  <si>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</si>
  <si>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</si>
  <si>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</si>
  <si>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</si>
  <si>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</si>
  <si>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</si>
  <si>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</si>
  <si>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</si>
  <si>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</si>
  <si>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</si>
  <si>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</si>
  <si>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</si>
  <si>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</si>
  <si>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</si>
  <si>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</si>
  <si>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</si>
  <si>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</si>
  <si>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</si>
  <si>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</si>
  <si>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</si>
  <si>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</si>
  <si>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</si>
  <si>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</si>
  <si>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</si>
  <si>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</si>
  <si>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</si>
  <si>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</si>
  <si>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</si>
  <si>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</si>
  <si>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</si>
  <si>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</si>
  <si>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</si>
  <si>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</si>
  <si>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</si>
  <si>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</si>
  <si>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</si>
  <si>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</si>
  <si>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</si>
  <si>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</si>
  <si>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</si>
  <si>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</si>
  <si>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</si>
  <si>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</si>
  <si>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</si>
  <si>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</si>
  <si>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</si>
  <si>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</si>
  <si>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</si>
  <si>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</si>
  <si>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</si>
  <si>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</si>
  <si>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</si>
  <si>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</si>
  <si>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</si>
  <si>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</si>
  <si>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</si>
  <si>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</si>
  <si>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</si>
  <si>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</si>
  <si>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</si>
  <si>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</si>
  <si>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</si>
  <si>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</si>
  <si>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</si>
  <si>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</si>
  <si>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</si>
  <si>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</si>
  <si>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</si>
  <si>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</si>
  <si>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</si>
  <si>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</si>
  <si>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</si>
  <si>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</si>
  <si>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</si>
  <si>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</si>
  <si>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</si>
  <si>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</si>
  <si>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</si>
  <si>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</si>
  <si>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</si>
  <si>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</si>
  <si>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</si>
  <si>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</si>
  <si>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</si>
  <si>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</si>
  <si>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</si>
  <si>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</si>
  <si>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</si>
  <si>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</si>
  <si>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</si>
  <si>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</si>
  <si>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</si>
  <si>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</si>
  <si>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</si>
  <si>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</si>
  <si>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</si>
  <si>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</si>
  <si>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</si>
  <si>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</si>
  <si>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</si>
  <si>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</si>
  <si>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</si>
  <si>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</si>
  <si>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</si>
  <si>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</si>
  <si>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</si>
  <si>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</si>
  <si>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</si>
  <si>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</si>
  <si>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</si>
  <si>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</si>
  <si>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</si>
  <si>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</si>
  <si>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</si>
  <si>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</si>
  <si>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</si>
  <si>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</si>
  <si>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</si>
  <si>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</si>
  <si>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</si>
  <si>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</si>
  <si>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</si>
  <si>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</si>
  <si>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</si>
  <si>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</si>
  <si>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</si>
  <si>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</si>
  <si>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</si>
  <si>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</si>
  <si>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</si>
  <si>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</si>
  <si>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</si>
  <si>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</si>
  <si>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</si>
  <si>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</si>
  <si>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</si>
  <si>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</si>
  <si>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</si>
  <si>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</si>
  <si>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</si>
  <si>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</si>
  <si>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</si>
  <si>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</si>
  <si>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</si>
  <si>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</si>
  <si>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</si>
  <si>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</si>
  <si>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</si>
  <si>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</si>
  <si>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</si>
  <si>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</si>
  <si>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</si>
  <si>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</si>
  <si>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</si>
  <si>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</si>
  <si>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</si>
  <si>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</si>
  <si>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</si>
  <si>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</si>
  <si>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</si>
  <si>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</si>
  <si>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</si>
  <si>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</si>
  <si>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</si>
  <si>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</si>
  <si>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</si>
  <si>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</si>
  <si>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</si>
  <si>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</si>
  <si>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</si>
  <si>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</si>
  <si>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</si>
  <si>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</si>
  <si>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</si>
  <si>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</si>
  <si>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</si>
  <si>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</si>
  <si>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</si>
  <si>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</si>
  <si>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</si>
  <si>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</si>
  <si>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</si>
  <si>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</si>
  <si>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</si>
  <si>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</si>
  <si>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</si>
  <si>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</si>
  <si>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</si>
  <si>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</si>
  <si>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</si>
  <si>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</si>
  <si>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</si>
  <si>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</si>
  <si>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</si>
  <si>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</si>
  <si>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</si>
  <si>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</si>
  <si>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</si>
  <si>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</si>
  <si>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</si>
  <si>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</si>
  <si>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</si>
  <si>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</si>
  <si>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</si>
  <si>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</si>
  <si>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</si>
  <si>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</si>
  <si>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</si>
  <si>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</si>
  <si>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</si>
  <si>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</si>
  <si>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</si>
  <si>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</si>
  <si>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</si>
  <si>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</si>
  <si>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</si>
  <si>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</si>
  <si>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</si>
  <si>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</si>
  <si>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</si>
  <si>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</si>
  <si>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</si>
  <si>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</si>
  <si>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</si>
  <si>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</si>
  <si>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</si>
  <si>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</si>
  <si>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</si>
  <si>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</si>
  <si>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</si>
  <si>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</si>
  <si>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</si>
  <si>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</si>
  <si>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</si>
  <si>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</si>
  <si>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</si>
  <si>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</si>
  <si>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</si>
  <si>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</si>
  <si>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</si>
  <si>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</si>
  <si>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</si>
  <si>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</si>
  <si>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</si>
  <si>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</si>
  <si>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</si>
  <si>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</si>
  <si>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</si>
  <si>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</si>
  <si>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</si>
  <si>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</si>
  <si>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</si>
  <si>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</si>
  <si>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</si>
  <si>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</si>
  <si>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</si>
  <si>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</si>
  <si>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</si>
  <si>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</si>
  <si>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</si>
  <si>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</si>
  <si>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</si>
  <si>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</si>
  <si>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</si>
  <si>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</si>
  <si>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</si>
  <si>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</si>
  <si>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</si>
  <si>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</si>
  <si>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</si>
  <si>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</si>
  <si>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</si>
  <si>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</si>
  <si>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</si>
  <si>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</si>
  <si>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</si>
  <si>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</si>
  <si>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</si>
  <si>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</si>
  <si>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</si>
  <si>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</si>
  <si>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</si>
  <si>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</si>
  <si>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</si>
  <si>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</si>
  <si>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</si>
  <si>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</si>
  <si>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</si>
  <si>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</si>
  <si>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</si>
  <si>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</si>
  <si>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</si>
  <si>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</si>
  <si>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</si>
  <si>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</si>
  <si>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</si>
  <si>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</si>
  <si>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</si>
  <si>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</si>
  <si>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</si>
  <si>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</si>
  <si>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</si>
  <si>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</si>
  <si>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</si>
  <si>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</si>
  <si>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</si>
  <si>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</si>
  <si>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</si>
  <si>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</si>
  <si>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</si>
  <si>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</si>
  <si>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</si>
  <si>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</si>
  <si>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</si>
  <si>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</si>
  <si>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</si>
  <si>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</si>
  <si>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</si>
  <si>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</si>
  <si>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</si>
  <si>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</si>
  <si>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</si>
  <si>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</si>
  <si>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</si>
  <si>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</si>
  <si>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</si>
  <si>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</si>
  <si>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</si>
  <si>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</si>
  <si>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</si>
  <si>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</si>
  <si>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</si>
  <si>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</si>
  <si>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</si>
  <si>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</si>
  <si>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</si>
  <si>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</si>
  <si>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</si>
  <si>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</si>
  <si>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</si>
  <si>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</si>
  <si>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</si>
  <si>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</si>
  <si>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</si>
  <si>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</si>
  <si>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</si>
  <si>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</si>
  <si>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</si>
  <si>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</si>
  <si>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</si>
  <si>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</si>
  <si>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</si>
  <si>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</si>
  <si>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</si>
  <si>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</si>
  <si>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</si>
  <si>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</si>
  <si>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</si>
  <si>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</si>
  <si>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</si>
  <si>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</si>
  <si>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</si>
  <si>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</si>
  <si>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</si>
  <si>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</si>
  <si>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</si>
  <si>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</si>
  <si>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</si>
  <si>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</si>
  <si>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</si>
  <si>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</si>
  <si>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</si>
  <si>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</si>
  <si>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</si>
  <si>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</si>
  <si>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</si>
  <si>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</si>
  <si>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</si>
  <si>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</si>
  <si>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</si>
  <si>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</si>
  <si>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</si>
  <si>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</si>
  <si>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</si>
  <si>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</si>
  <si>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</si>
  <si>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</si>
  <si>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</si>
  <si>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</si>
  <si>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</si>
  <si>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</si>
  <si>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</si>
  <si>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</si>
  <si>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</si>
  <si>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</si>
  <si>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</si>
  <si>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</si>
  <si>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</si>
  <si>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</si>
  <si>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</si>
  <si>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</si>
  <si>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</si>
  <si>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</si>
  <si>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</si>
  <si>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</si>
  <si>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</si>
  <si>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</si>
  <si>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</si>
  <si>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</si>
  <si>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</si>
  <si>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</si>
  <si>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</si>
  <si>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</si>
  <si>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</si>
  <si>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</si>
  <si>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</si>
  <si>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</si>
  <si>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</si>
  <si>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</si>
  <si>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</si>
  <si>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</si>
  <si>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</si>
  <si>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</si>
  <si>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</si>
  <si>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</si>
  <si>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</si>
  <si>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</si>
  <si>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</si>
  <si>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</si>
  <si>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</si>
  <si>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</si>
  <si>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</si>
  <si>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</si>
  <si>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</si>
  <si>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</si>
  <si>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</si>
  <si>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</si>
  <si>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</si>
  <si>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</si>
  <si>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</si>
  <si>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</si>
  <si>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</si>
  <si>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</si>
  <si>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</si>
  <si>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</si>
  <si>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</si>
  <si>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</si>
  <si>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</si>
  <si>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</si>
  <si>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</si>
  <si>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</si>
  <si>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</si>
  <si>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</si>
  <si>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</si>
  <si>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</si>
  <si>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</si>
  <si>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</si>
  <si>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</si>
  <si>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</si>
  <si>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</si>
  <si>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</si>
  <si>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</si>
  <si>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</si>
  <si>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</si>
  <si>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</si>
  <si>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</si>
  <si>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</si>
  <si>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</si>
  <si>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</si>
  <si>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</si>
  <si>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</si>
  <si>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</si>
  <si>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</si>
  <si>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</si>
  <si>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</si>
  <si>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</si>
  <si>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</si>
  <si>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</si>
  <si>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</si>
  <si>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</si>
  <si>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</si>
  <si>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</si>
  <si>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</si>
  <si>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</si>
  <si>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</si>
  <si>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</si>
  <si>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</si>
  <si>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</si>
  <si>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</si>
  <si>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</si>
  <si>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</si>
  <si>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</si>
  <si>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</si>
  <si>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</si>
  <si>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</si>
  <si>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</si>
  <si>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</si>
  <si>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</si>
  <si>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</si>
  <si>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</si>
  <si>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</si>
  <si>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</si>
  <si>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</si>
  <si>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</si>
  <si>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</si>
  <si>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</si>
  <si>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</si>
  <si>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</si>
  <si>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</si>
  <si>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</si>
  <si>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</si>
  <si>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</si>
  <si>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</si>
  <si>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</si>
  <si>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</si>
  <si>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</si>
  <si>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</si>
  <si>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</si>
  <si>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</si>
  <si>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</si>
  <si>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</si>
  <si>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</si>
  <si>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</si>
  <si>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</si>
  <si>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</si>
  <si>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</si>
  <si>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</si>
  <si>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</si>
  <si>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</si>
  <si>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</si>
  <si>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</si>
  <si>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</si>
  <si>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</si>
  <si>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</si>
  <si>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</si>
  <si>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</si>
  <si>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</si>
  <si>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</si>
  <si>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</si>
  <si>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</si>
  <si>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</si>
  <si>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</si>
  <si>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</si>
  <si>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</si>
  <si>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</si>
  <si>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</si>
  <si>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</si>
  <si>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</si>
  <si>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</si>
  <si>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</si>
  <si>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</si>
  <si>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</si>
  <si>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</si>
  <si>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</si>
  <si>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</si>
  <si>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</si>
  <si>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</si>
  <si>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</si>
  <si>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</si>
  <si>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</si>
  <si>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</si>
  <si>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</si>
  <si>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</si>
  <si>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</si>
  <si>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</si>
  <si>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</si>
  <si>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</si>
  <si>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</si>
  <si>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</si>
  <si>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</si>
  <si>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</si>
  <si>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</si>
  <si>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</si>
  <si>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</si>
  <si>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</si>
  <si>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</si>
  <si>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</si>
  <si>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</si>
  <si>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</si>
  <si>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</si>
  <si>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</si>
  <si>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</si>
  <si>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</si>
  <si>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</si>
  <si>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</si>
  <si>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</si>
  <si>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</si>
  <si>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</si>
  <si>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</si>
  <si>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</si>
  <si>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</si>
  <si>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</si>
  <si>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</si>
  <si>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</si>
  <si>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</si>
  <si>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</si>
  <si>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</si>
  <si>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</si>
  <si>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</si>
  <si>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</si>
  <si>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</si>
  <si>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</si>
  <si>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</si>
  <si>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</si>
  <si>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</si>
  <si>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</si>
  <si>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</si>
  <si>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</si>
  <si>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</si>
  <si>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</si>
  <si>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</si>
  <si>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</si>
  <si>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</si>
  <si>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</si>
  <si>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</si>
  <si>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</si>
  <si>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</si>
  <si>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</si>
  <si>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</si>
  <si>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</si>
  <si>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</si>
  <si>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</si>
  <si>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</si>
  <si>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</si>
  <si>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</si>
  <si>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</si>
  <si>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</si>
  <si>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</si>
  <si>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</si>
  <si>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</si>
  <si>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</si>
  <si>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</si>
  <si>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</si>
  <si>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</si>
  <si>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</si>
  <si>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</si>
  <si>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</si>
  <si>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</si>
  <si>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</si>
  <si>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</si>
  <si>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</si>
  <si>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</si>
  <si>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</si>
  <si>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</si>
  <si>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</si>
  <si>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</si>
  <si>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</si>
  <si>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</si>
  <si>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</si>
  <si>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</si>
  <si>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</si>
  <si>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</si>
  <si>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</si>
  <si>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</si>
  <si>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</si>
  <si>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</si>
  <si>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</si>
  <si>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</si>
  <si>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</si>
  <si>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</si>
  <si>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</si>
  <si>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</si>
  <si>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</si>
  <si>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</si>
  <si>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</si>
  <si>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</si>
  <si>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</si>
  <si>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</si>
  <si>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</si>
  <si>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</si>
  <si>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</si>
  <si>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</si>
  <si>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</si>
  <si>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</si>
  <si>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</si>
  <si>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</si>
  <si>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</si>
  <si>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</si>
  <si>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</si>
  <si>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</si>
  <si>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</si>
  <si>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</si>
  <si>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</si>
  <si>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</si>
  <si>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</si>
  <si>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</si>
  <si>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</si>
  <si>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</si>
  <si>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</si>
  <si>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</si>
  <si>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</si>
  <si>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</si>
  <si>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</si>
  <si>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</si>
  <si>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</si>
  <si>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</si>
  <si>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</si>
  <si>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</si>
  <si>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</si>
  <si>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</si>
  <si>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</si>
  <si>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</si>
  <si>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</si>
  <si>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</si>
  <si>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</si>
  <si>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</si>
  <si>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</si>
  <si>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</si>
  <si>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</si>
  <si>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</si>
  <si>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</si>
  <si>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</si>
  <si>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</si>
  <si>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</si>
  <si>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</si>
  <si>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</si>
  <si>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</si>
  <si>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</si>
  <si>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</si>
  <si>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</si>
  <si>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</si>
  <si>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</si>
  <si>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</si>
  <si>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</si>
  <si>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</si>
  <si>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</si>
  <si>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</si>
  <si>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</si>
  <si>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</si>
  <si>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</si>
  <si>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</si>
  <si>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</si>
  <si>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</si>
  <si>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</si>
  <si>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</si>
  <si>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</si>
  <si>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</si>
  <si>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</si>
  <si>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</si>
  <si>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</si>
  <si>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</si>
  <si>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</si>
  <si>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</si>
  <si>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</si>
  <si>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</si>
  <si>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</si>
  <si>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</si>
  <si>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</si>
  <si>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</si>
  <si>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</si>
  <si>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</si>
  <si>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</si>
  <si>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</si>
  <si>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</si>
  <si>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</si>
  <si>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</si>
  <si>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</si>
  <si>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</si>
  <si>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</si>
  <si>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</si>
  <si>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</si>
  <si>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</si>
  <si>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</si>
  <si>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</si>
  <si>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</si>
  <si>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</si>
  <si>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</si>
  <si>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</si>
  <si>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</si>
  <si>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</si>
  <si>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</si>
  <si>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</si>
  <si>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</si>
  <si>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</si>
  <si>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</si>
  <si>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</si>
  <si>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</si>
  <si>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</si>
  <si>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</si>
  <si>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</si>
  <si>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</si>
  <si>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</si>
  <si>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</si>
  <si>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</si>
  <si>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</si>
  <si>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</si>
  <si>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</si>
  <si>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</si>
  <si>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</si>
  <si>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</si>
  <si>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</si>
  <si>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</si>
  <si>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</si>
  <si>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</si>
  <si>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</si>
  <si>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</si>
  <si>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</si>
  <si>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</si>
  <si>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</si>
  <si>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</si>
  <si>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</si>
  <si>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</si>
  <si>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</si>
  <si>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</si>
  <si>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</si>
  <si>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</si>
  <si>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</si>
  <si>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</si>
  <si>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</si>
  <si>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</si>
  <si>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</si>
  <si>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</si>
  <si>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</si>
  <si>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</si>
  <si>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</si>
  <si>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</si>
  <si>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</si>
  <si>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</si>
  <si>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</si>
  <si>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</si>
  <si>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</si>
  <si>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</si>
  <si>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</si>
  <si>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</si>
  <si>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</si>
  <si>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</si>
  <si>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</si>
  <si>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</si>
  <si>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</si>
  <si>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</si>
  <si>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</si>
  <si>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</si>
  <si>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</si>
  <si>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</si>
  <si>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</si>
  <si>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</si>
  <si>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</si>
  <si>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</si>
  <si>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</si>
  <si>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</si>
  <si>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</si>
  <si>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</si>
  <si>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</si>
  <si>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</si>
  <si>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</si>
  <si>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</si>
  <si>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</si>
  <si>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</si>
  <si>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</si>
  <si>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</si>
  <si>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</si>
  <si>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</si>
  <si>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</si>
  <si>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</si>
  <si>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</si>
  <si>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</si>
  <si>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</si>
  <si>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</si>
  <si>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</si>
  <si>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</si>
  <si>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</si>
  <si>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</si>
  <si>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</si>
  <si>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</si>
  <si>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</si>
  <si>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</si>
  <si>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</si>
  <si>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</si>
  <si>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</si>
  <si>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</si>
  <si>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</si>
  <si>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</si>
  <si>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</si>
  <si>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</si>
  <si>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</si>
  <si>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</si>
  <si>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</si>
  <si>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</si>
  <si>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</si>
  <si>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</si>
  <si>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</si>
  <si>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</si>
  <si>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</si>
  <si>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</si>
  <si>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</si>
  <si>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</si>
  <si>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</si>
  <si>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</si>
  <si>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</si>
  <si>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</si>
  <si>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</si>
  <si>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</si>
  <si>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</si>
  <si>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</si>
  <si>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</si>
  <si>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</si>
  <si>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</si>
  <si>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</si>
  <si>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</si>
  <si>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</si>
  <si>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</si>
  <si>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</si>
  <si>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</si>
  <si>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</si>
  <si>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</si>
  <si>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</si>
  <si>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</si>
  <si>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</si>
  <si>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</si>
  <si>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</si>
  <si>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</si>
  <si>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</si>
  <si>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</si>
  <si>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</si>
  <si>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</si>
  <si>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</si>
  <si>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</si>
  <si>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</si>
  <si>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</si>
  <si>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</si>
  <si>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</si>
  <si>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</si>
  <si>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</si>
  <si>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</si>
  <si>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</si>
  <si>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</si>
  <si>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</si>
  <si>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</si>
  <si>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</si>
  <si>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</si>
  <si>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</si>
  <si>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</si>
  <si>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</si>
  <si>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</si>
  <si>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</si>
  <si>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</si>
  <si>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</si>
  <si>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</si>
  <si>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</si>
  <si>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</si>
  <si>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</si>
  <si>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</si>
  <si>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</si>
  <si>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</si>
  <si>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</si>
  <si>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</si>
  <si>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</si>
  <si>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</si>
  <si>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</si>
  <si>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</si>
  <si>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</si>
  <si>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</si>
  <si>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</si>
  <si>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</si>
  <si>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</si>
  <si>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</si>
  <si>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</si>
  <si>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</si>
  <si>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</si>
  <si>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</si>
  <si>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</si>
  <si>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</si>
  <si>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</si>
  <si>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</si>
  <si>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</si>
  <si>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</si>
  <si>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</si>
  <si>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</si>
  <si>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</si>
  <si>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</si>
  <si>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</si>
  <si>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</si>
  <si>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</si>
  <si>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</si>
  <si>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</si>
  <si>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</si>
  <si>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</si>
  <si>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</si>
  <si>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</si>
  <si>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</si>
  <si>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</si>
  <si>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</si>
  <si>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</si>
  <si>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</si>
  <si>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</si>
  <si>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</si>
  <si>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</si>
  <si>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</si>
  <si>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</si>
  <si>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</si>
  <si>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</si>
  <si>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</si>
  <si>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</si>
  <si>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</si>
  <si>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</si>
  <si>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</si>
  <si>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</si>
  <si>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</si>
  <si>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</si>
  <si>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</si>
  <si>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</si>
  <si>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</si>
  <si>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</si>
  <si>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</si>
  <si>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</si>
  <si>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</si>
  <si>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</si>
  <si>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</si>
  <si>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</si>
  <si>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</si>
  <si>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</si>
  <si>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</si>
  <si>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</si>
  <si>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</si>
  <si>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</si>
  <si>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</si>
  <si>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</si>
  <si>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</si>
  <si>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</si>
  <si>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</si>
  <si>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</si>
  <si>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</si>
  <si>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</si>
  <si>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</si>
  <si>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</si>
  <si>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</si>
  <si>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</si>
  <si>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</si>
  <si>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</si>
  <si>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</si>
  <si>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</si>
  <si>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</si>
  <si>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</si>
  <si>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</si>
  <si>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</si>
  <si>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</si>
  <si>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</si>
  <si>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</si>
  <si>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</si>
  <si>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</si>
  <si>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</si>
  <si>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</si>
  <si>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</si>
  <si>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</si>
  <si>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</si>
  <si>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</si>
  <si>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</si>
  <si>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</si>
  <si>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</si>
  <si>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</si>
  <si>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</si>
  <si>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</si>
  <si>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</si>
  <si>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</si>
  <si>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</si>
  <si>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</si>
  <si>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</si>
  <si>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</si>
  <si>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</si>
  <si>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</si>
  <si>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</si>
  <si>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</si>
  <si>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</si>
  <si>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</si>
  <si>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</si>
  <si>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</si>
  <si>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</si>
  <si>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</si>
  <si>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</si>
  <si>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</si>
  <si>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</si>
  <si>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</si>
  <si>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</si>
  <si>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</si>
  <si>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</si>
  <si>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</si>
  <si>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</si>
  <si>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</si>
  <si>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</si>
  <si>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</si>
  <si>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</si>
  <si>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</si>
  <si>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</si>
  <si>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</si>
  <si>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</si>
  <si>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</si>
  <si>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</si>
  <si>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</si>
  <si>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</si>
  <si>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</si>
  <si>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</si>
  <si>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</si>
  <si>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</si>
  <si>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</si>
  <si>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</si>
  <si>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</si>
  <si>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</si>
  <si>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</si>
  <si>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</si>
  <si>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</si>
  <si>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</si>
  <si>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</si>
  <si>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</si>
  <si>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</si>
  <si>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</si>
  <si>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</si>
  <si>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</si>
  <si>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</si>
  <si>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</si>
  <si>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</si>
  <si>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</si>
  <si>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</si>
  <si>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</si>
  <si>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</si>
  <si>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</si>
  <si>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</si>
  <si>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</si>
  <si>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</si>
  <si>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</si>
  <si>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</si>
  <si>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</si>
  <si>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</si>
  <si>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</si>
  <si>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</si>
  <si>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</si>
  <si>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</si>
  <si>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</si>
  <si>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</si>
  <si>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</si>
  <si>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</si>
  <si>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</si>
  <si>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</si>
  <si>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</si>
  <si>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</si>
  <si>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</si>
  <si>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</si>
  <si>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</si>
  <si>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</si>
  <si>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</si>
  <si>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</si>
  <si>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</si>
  <si>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</si>
  <si>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</si>
  <si>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</si>
  <si>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</si>
  <si>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</si>
  <si>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</si>
  <si>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</si>
  <si>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</si>
  <si>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</si>
  <si>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</si>
  <si>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</si>
  <si>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</si>
  <si>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</si>
  <si>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</si>
  <si>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</si>
  <si>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</si>
  <si>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</si>
  <si>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</si>
  <si>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</si>
  <si>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</si>
  <si>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</si>
  <si>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</si>
  <si>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</si>
  <si>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</si>
  <si>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</si>
  <si>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</si>
  <si>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</si>
  <si>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</si>
  <si>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</si>
  <si>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</si>
  <si>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</si>
  <si>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</si>
  <si>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</si>
  <si>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</si>
  <si>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</si>
  <si>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</si>
  <si>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</si>
  <si>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</si>
  <si>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</si>
  <si>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</si>
  <si>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</si>
  <si>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</si>
  <si>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</si>
  <si>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</si>
  <si>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</si>
  <si>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</si>
  <si>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</si>
  <si>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</si>
  <si>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</si>
  <si>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</si>
  <si>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</si>
  <si>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</si>
  <si>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</si>
  <si>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</si>
  <si>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</si>
  <si>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</si>
  <si>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</si>
  <si>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</si>
  <si>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</si>
  <si>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</si>
  <si>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</si>
  <si>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</si>
  <si>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</si>
  <si>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</si>
  <si>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</si>
  <si>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</si>
  <si>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</si>
  <si>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</si>
  <si>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</si>
  <si>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</si>
  <si>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</si>
  <si>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</si>
  <si>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</si>
  <si>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</si>
  <si>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</si>
  <si>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</si>
  <si>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</si>
  <si>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</si>
  <si>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</si>
  <si>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</si>
  <si>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</si>
  <si>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</si>
  <si>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</si>
  <si>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</si>
  <si>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</si>
  <si>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</si>
  <si>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</si>
  <si>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</si>
  <si>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</si>
  <si>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</si>
  <si>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</si>
  <si>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</si>
  <si>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</si>
  <si>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</si>
  <si>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</si>
  <si>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</si>
  <si>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</si>
  <si>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</si>
  <si>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</si>
  <si>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</si>
  <si>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</si>
  <si>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</si>
  <si>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</si>
  <si>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</si>
  <si>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</si>
  <si>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</si>
  <si>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</si>
  <si>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</si>
  <si>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</si>
  <si>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</si>
  <si>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</si>
  <si>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</si>
  <si>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</si>
  <si>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</si>
  <si>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</si>
  <si>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</si>
  <si>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</si>
  <si>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</si>
  <si>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</si>
  <si>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</si>
  <si>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</si>
  <si>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</si>
  <si>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</si>
  <si>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</si>
  <si>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</si>
  <si>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</si>
  <si>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</si>
  <si>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</si>
  <si>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</si>
  <si>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</si>
  <si>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</si>
  <si>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</si>
  <si>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</si>
  <si>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</si>
  <si>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</si>
  <si>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</si>
  <si>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</si>
  <si>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</si>
  <si>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</si>
  <si>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</si>
  <si>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</si>
  <si>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</si>
  <si>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</si>
  <si>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</si>
  <si>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</si>
  <si>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</si>
  <si>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</si>
  <si>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</si>
  <si>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</si>
  <si>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</si>
  <si>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</si>
  <si>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</si>
  <si>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</si>
  <si>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</si>
  <si>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</si>
  <si>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</si>
  <si>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</si>
  <si>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</si>
  <si>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</si>
  <si>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</si>
  <si>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</si>
  <si>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</si>
  <si>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</si>
  <si>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</si>
  <si>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</si>
  <si>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</si>
  <si>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</si>
  <si>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</si>
  <si>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</si>
  <si>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</si>
  <si>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</si>
  <si>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</si>
  <si>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</si>
  <si>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</si>
  <si>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</si>
  <si>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</si>
  <si>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</si>
  <si>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</si>
  <si>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</si>
  <si>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</si>
  <si>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</si>
  <si>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</si>
  <si>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</si>
  <si>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</si>
  <si>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</si>
  <si>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</si>
  <si>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</si>
  <si>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</si>
  <si>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</si>
  <si>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</si>
  <si>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</si>
  <si>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</si>
  <si>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</si>
  <si>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</si>
  <si>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</si>
  <si>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</si>
  <si>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</si>
  <si>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</si>
  <si>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</si>
  <si>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</si>
  <si>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</si>
  <si>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</si>
  <si>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</si>
  <si>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</si>
  <si>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</si>
  <si>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</si>
  <si>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</si>
  <si>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</si>
  <si>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</si>
  <si>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</si>
  <si>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</si>
  <si>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</si>
  <si>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</si>
  <si>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</si>
  <si>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</si>
  <si>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</si>
  <si>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</si>
  <si>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</si>
  <si>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</si>
  <si>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</si>
  <si>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</si>
  <si>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</si>
  <si>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</si>
  <si>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</si>
  <si>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</si>
  <si>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</si>
  <si>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</si>
  <si>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</si>
  <si>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</si>
  <si>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</si>
  <si>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</si>
  <si>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</si>
  <si>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</si>
  <si>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</si>
  <si>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</si>
  <si>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</si>
  <si>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</si>
  <si>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</si>
  <si>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</si>
  <si>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</si>
  <si>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</si>
  <si>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</si>
  <si>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</si>
  <si>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</si>
  <si>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</si>
  <si>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</si>
  <si>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</si>
  <si>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</si>
  <si>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</si>
  <si>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</si>
  <si>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</si>
  <si>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</si>
  <si>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</si>
  <si>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</si>
  <si>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</si>
  <si>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</si>
  <si>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</si>
  <si>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</si>
  <si>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</si>
  <si>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</si>
  <si>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</si>
  <si>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</si>
  <si>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</si>
  <si>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</si>
  <si>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</si>
  <si>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</si>
  <si>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</si>
  <si>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</si>
  <si>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</si>
  <si>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</si>
  <si>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</si>
  <si>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</si>
  <si>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</si>
  <si>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</si>
  <si>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</si>
  <si>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</si>
  <si>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</si>
  <si>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</si>
  <si>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</si>
  <si>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</si>
  <si>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</si>
  <si>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</si>
  <si>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</si>
  <si>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</si>
  <si>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</si>
  <si>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</si>
  <si>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</si>
  <si>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</si>
  <si>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</si>
  <si>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</si>
  <si>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</si>
  <si>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</si>
  <si>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</si>
  <si>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</si>
  <si>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</si>
  <si>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</si>
  <si>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</si>
  <si>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</si>
  <si>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</si>
  <si>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</si>
  <si>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</si>
  <si>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</si>
  <si>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</si>
  <si>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</si>
  <si>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</si>
  <si>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</si>
  <si>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</si>
  <si>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</si>
  <si>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</si>
  <si>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</si>
  <si>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</si>
  <si>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</si>
  <si>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</si>
  <si>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</si>
  <si>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</si>
  <si>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</si>
  <si>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</si>
  <si>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</si>
  <si>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</si>
  <si>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</si>
  <si>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</si>
  <si>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</si>
  <si>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</si>
  <si>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</si>
  <si>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</si>
  <si>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</si>
  <si>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</si>
  <si>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</si>
  <si>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</si>
  <si>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</si>
  <si>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</si>
  <si>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</si>
  <si>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</si>
  <si>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</si>
  <si>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</si>
  <si>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</si>
  <si>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</si>
  <si>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</si>
  <si>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</si>
  <si>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</si>
  <si>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</si>
  <si>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</si>
  <si>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</si>
  <si>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</si>
  <si>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</si>
  <si>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</si>
  <si>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</si>
  <si>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</si>
  <si>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</si>
  <si>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</si>
  <si>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</si>
  <si>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</si>
  <si>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</si>
  <si>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</si>
  <si>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</si>
  <si>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</si>
  <si>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</si>
  <si>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</si>
  <si>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</si>
  <si>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</si>
  <si>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</si>
  <si>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</si>
  <si>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</si>
  <si>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</si>
  <si>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</si>
  <si>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</si>
  <si>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</si>
  <si>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</si>
  <si>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</si>
  <si>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</si>
  <si>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</si>
  <si>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</si>
  <si>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</si>
  <si>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</si>
  <si>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</si>
  <si>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</si>
  <si>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</si>
  <si>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</si>
  <si>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</si>
  <si>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</si>
  <si>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</si>
  <si>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</si>
  <si>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</si>
  <si>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</si>
  <si>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</si>
  <si>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</si>
  <si>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</si>
  <si>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</si>
  <si>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</si>
  <si>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</si>
  <si>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</si>
  <si>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</si>
  <si>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</si>
  <si>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</si>
  <si>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</si>
  <si>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</si>
  <si>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</si>
  <si>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</si>
  <si>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</si>
  <si>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</si>
  <si>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</si>
  <si>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</si>
  <si>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</si>
  <si>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</si>
  <si>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</si>
  <si>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</si>
  <si>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</si>
  <si>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</si>
  <si>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</si>
  <si>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</si>
  <si>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</si>
  <si>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</si>
  <si>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</si>
  <si>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</si>
  <si>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</si>
  <si>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</si>
  <si>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</si>
  <si>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</si>
  <si>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</si>
  <si>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</si>
  <si>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</si>
  <si>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</si>
  <si>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</si>
  <si>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</si>
  <si>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</si>
  <si>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</si>
  <si>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</si>
  <si>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</si>
  <si>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</si>
  <si>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</si>
  <si>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</si>
  <si>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</si>
  <si>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</si>
  <si>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</si>
  <si>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</si>
  <si>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</si>
  <si>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</si>
  <si>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</si>
  <si>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</si>
  <si>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</si>
  <si>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</si>
  <si>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</si>
  <si>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</si>
  <si>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</si>
  <si>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</si>
  <si>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</si>
  <si>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</si>
  <si>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</si>
  <si>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</si>
  <si>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</si>
  <si>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</si>
  <si>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</si>
  <si>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</si>
  <si>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</si>
  <si>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</si>
  <si>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</si>
  <si>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</si>
  <si>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</si>
  <si>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</si>
  <si>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</si>
  <si>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</si>
  <si>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</si>
  <si>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</si>
  <si>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</si>
  <si>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</si>
  <si>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</si>
  <si>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</si>
  <si>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</si>
  <si>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</si>
  <si>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</si>
  <si>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</si>
  <si>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</si>
  <si>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</si>
  <si>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</si>
  <si>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</si>
  <si>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</si>
  <si>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</si>
  <si>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</si>
  <si>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</si>
  <si>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</si>
  <si>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</si>
  <si>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</si>
  <si>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</si>
  <si>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</si>
  <si>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</si>
  <si>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</si>
  <si>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</si>
  <si>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</si>
  <si>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</si>
  <si>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</si>
  <si>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</si>
  <si>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</si>
  <si>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</si>
  <si>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</si>
  <si>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</si>
  <si>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</si>
  <si>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</si>
  <si>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</si>
  <si>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</si>
  <si>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</si>
  <si>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</si>
  <si>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</si>
  <si>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</si>
  <si>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</si>
  <si>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</si>
  <si>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</si>
  <si>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</si>
  <si>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</si>
  <si>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</si>
  <si>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</si>
  <si>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</si>
  <si>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</si>
  <si>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</si>
  <si>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</si>
  <si>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</si>
  <si>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</si>
  <si>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</si>
  <si>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</si>
  <si>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</si>
  <si>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</si>
  <si>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</si>
  <si>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</si>
  <si>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</si>
  <si>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</si>
  <si>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</si>
  <si>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</si>
  <si>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</si>
  <si>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</si>
  <si>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</si>
  <si>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</si>
  <si>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</si>
  <si>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</si>
  <si>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</si>
  <si>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</si>
  <si>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</si>
  <si>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</si>
  <si>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</si>
  <si>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</si>
  <si>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</si>
  <si>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</si>
  <si>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</si>
  <si>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</si>
  <si>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</si>
  <si>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</si>
  <si>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</si>
  <si>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</si>
  <si>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</si>
  <si>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</si>
  <si>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</si>
  <si>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</si>
  <si>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</si>
  <si>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</si>
  <si>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</si>
  <si>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</si>
  <si>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</si>
  <si>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</si>
  <si>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</si>
  <si>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</si>
  <si>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</si>
  <si>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</si>
  <si>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</si>
  <si>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</si>
  <si>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</si>
  <si>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</si>
  <si>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</si>
  <si>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</si>
  <si>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</si>
  <si>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</si>
  <si>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</si>
  <si>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</si>
  <si>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</si>
  <si>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</si>
  <si>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</si>
  <si>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</si>
  <si>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</si>
  <si>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</si>
  <si>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</si>
  <si>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</si>
  <si>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</si>
  <si>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</si>
  <si>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</si>
  <si>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</si>
  <si>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</si>
  <si>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</si>
  <si>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</si>
  <si>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</si>
  <si>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</si>
  <si>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</si>
  <si>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</si>
  <si>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</si>
  <si>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</si>
  <si>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</si>
  <si>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</si>
  <si>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</si>
  <si>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</si>
  <si>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</si>
  <si>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</si>
  <si>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</si>
  <si>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</si>
  <si>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</si>
  <si>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</si>
  <si>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</si>
  <si>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</si>
  <si>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</si>
  <si>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</si>
  <si>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</si>
  <si>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</si>
  <si>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</si>
  <si>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</si>
  <si>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</si>
  <si>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</si>
  <si>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</si>
  <si>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</si>
  <si>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</si>
  <si>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</si>
  <si>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</si>
  <si>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</si>
  <si>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</si>
  <si>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</si>
  <si>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</si>
  <si>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</si>
  <si>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</si>
  <si>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</si>
  <si>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</si>
  <si>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</si>
  <si>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</si>
  <si>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</si>
  <si>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</si>
  <si>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</si>
  <si>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</si>
  <si>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</si>
  <si>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</si>
  <si>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</si>
  <si>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</si>
  <si>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</si>
  <si>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</si>
  <si>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</si>
  <si>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</si>
  <si>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</si>
  <si>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</si>
  <si>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</si>
  <si>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</si>
  <si>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</si>
  <si>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</si>
  <si>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</si>
  <si>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</si>
  <si>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</si>
  <si>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</si>
  <si>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</si>
  <si>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</si>
  <si>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</si>
  <si>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</si>
  <si>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</si>
  <si>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</si>
  <si>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</si>
  <si>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</si>
  <si>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</si>
  <si>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</si>
  <si>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</si>
  <si>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</si>
  <si>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</si>
  <si>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</si>
  <si>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</si>
  <si>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</si>
  <si>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</si>
  <si>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</si>
  <si>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</si>
  <si>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</si>
  <si>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</si>
  <si>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</si>
  <si>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</si>
  <si>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</si>
  <si>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</si>
  <si>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</si>
  <si>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</si>
  <si>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</si>
  <si>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</si>
  <si>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</si>
  <si>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</si>
  <si>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</si>
  <si>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</si>
  <si>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</si>
  <si>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</si>
  <si>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</si>
  <si>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</si>
  <si>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</si>
  <si>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</si>
  <si>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</si>
  <si>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</si>
  <si>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</si>
  <si>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</si>
  <si>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</si>
  <si>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</si>
  <si>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</si>
  <si>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</si>
  <si>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</si>
  <si>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</si>
  <si>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</si>
  <si>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</si>
  <si>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</si>
  <si>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</si>
  <si>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</si>
  <si>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</si>
  <si>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</si>
  <si>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</si>
  <si>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</si>
  <si>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</si>
  <si>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</si>
  <si>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</si>
  <si>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</si>
  <si>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</si>
  <si>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</si>
  <si>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</si>
  <si>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</si>
  <si>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</si>
  <si>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</si>
  <si>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</si>
  <si>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</si>
  <si>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</si>
  <si>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</si>
  <si>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</si>
  <si>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</si>
  <si>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</si>
  <si>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</si>
  <si>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</si>
  <si>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</si>
  <si>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</si>
  <si>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</si>
  <si>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</si>
  <si>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</si>
  <si>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</si>
  <si>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</si>
  <si>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</si>
  <si>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</si>
  <si>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</si>
  <si>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</si>
  <si>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</si>
  <si>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</si>
  <si>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</si>
  <si>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</si>
  <si>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</si>
  <si>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</si>
  <si>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</si>
  <si>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</si>
  <si>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</si>
  <si>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</si>
  <si>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</si>
  <si>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</si>
  <si>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</si>
  <si>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</si>
  <si>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</si>
  <si>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</si>
  <si>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</si>
  <si>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</si>
  <si>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</si>
  <si>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</si>
  <si>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</si>
  <si>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</si>
  <si>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</si>
  <si>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</si>
  <si>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</si>
  <si>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</si>
  <si>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</si>
  <si>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</si>
  <si>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</si>
  <si>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</si>
  <si>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</si>
  <si>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</si>
  <si>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</si>
  <si>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</si>
  <si>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</si>
  <si>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</si>
  <si>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</si>
  <si>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</si>
  <si>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</si>
  <si>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</si>
  <si>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</si>
  <si>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</si>
  <si>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</si>
  <si>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</si>
  <si>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</si>
  <si>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</si>
  <si>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</si>
  <si>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</si>
  <si>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</si>
  <si>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</si>
  <si>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</si>
  <si>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</si>
  <si>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</si>
  <si>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</si>
  <si>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</si>
  <si>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</si>
  <si>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</si>
  <si>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</si>
  <si>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</si>
  <si>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</si>
  <si>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</si>
  <si>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</si>
  <si>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</si>
  <si>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</si>
  <si>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</si>
  <si>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</si>
  <si>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</si>
  <si>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</si>
  <si>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</si>
  <si>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</si>
  <si>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</si>
  <si>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</si>
  <si>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</si>
  <si>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</si>
  <si>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</si>
  <si>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</si>
  <si>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</si>
  <si>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</si>
  <si>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</si>
  <si>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</si>
  <si>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</si>
  <si>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</si>
  <si>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</si>
  <si>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</si>
  <si>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</si>
  <si>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</si>
  <si>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</si>
  <si>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</si>
  <si>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</si>
  <si>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</si>
  <si>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</si>
  <si>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</si>
  <si>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</si>
  <si>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</si>
  <si>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</si>
  <si>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</si>
  <si>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</si>
  <si>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</si>
  <si>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</si>
  <si>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</si>
  <si>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</si>
  <si>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</si>
  <si>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</si>
  <si>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</si>
  <si>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</si>
  <si>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</si>
  <si>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</si>
  <si>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</si>
  <si>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</si>
  <si>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</si>
  <si>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</si>
  <si>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</si>
  <si>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</si>
  <si>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</si>
  <si>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</si>
  <si>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</si>
  <si>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</si>
  <si>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</si>
  <si>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</si>
  <si>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</si>
  <si>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</si>
  <si>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</si>
  <si>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</si>
  <si>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</si>
  <si>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</si>
  <si>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</si>
  <si>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</si>
  <si>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</si>
  <si>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</si>
  <si>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</si>
  <si>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</si>
  <si>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</si>
  <si>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</si>
  <si>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</si>
  <si>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</si>
  <si>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</si>
  <si>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</si>
  <si>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</si>
  <si>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</si>
  <si>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</si>
  <si>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</si>
  <si>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</si>
  <si>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</si>
  <si>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</si>
  <si>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</si>
  <si>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</si>
  <si>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</si>
  <si>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</si>
  <si>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</si>
  <si>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</si>
  <si>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</si>
  <si>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</si>
  <si>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</si>
  <si>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</si>
  <si>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</si>
  <si>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</si>
  <si>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</si>
  <si>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</si>
  <si>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</si>
  <si>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</si>
  <si>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</si>
  <si>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</si>
  <si>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</si>
  <si>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</si>
  <si>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</si>
  <si>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</si>
  <si>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</si>
  <si>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</si>
  <si>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</si>
  <si>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</si>
  <si>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</si>
  <si>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</si>
  <si>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</si>
  <si>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</si>
  <si>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</si>
  <si>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</si>
  <si>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</si>
  <si>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</si>
  <si>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</si>
  <si>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</si>
  <si>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</si>
  <si>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</si>
  <si>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</si>
  <si>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</si>
  <si>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</si>
  <si>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</si>
  <si>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</si>
  <si>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</si>
  <si>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</si>
  <si>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</si>
  <si>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</si>
  <si>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</si>
  <si>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</si>
  <si>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</si>
  <si>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</si>
  <si>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</si>
  <si>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</si>
  <si>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</si>
  <si>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</si>
  <si>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</si>
  <si>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</si>
  <si>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</si>
  <si>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</si>
  <si>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</si>
  <si>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</si>
  <si>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</si>
  <si>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</si>
  <si>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</si>
  <si>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</si>
  <si>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</si>
  <si>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</si>
  <si>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</si>
  <si>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</si>
  <si>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</si>
  <si>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</si>
  <si>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</si>
  <si>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</si>
  <si>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</si>
  <si>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</si>
  <si>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</si>
  <si>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</si>
  <si>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</si>
  <si>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</si>
  <si>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</si>
  <si>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</si>
  <si>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</si>
  <si>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</si>
  <si>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</si>
  <si>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</si>
  <si>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</si>
  <si>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</si>
  <si>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</si>
  <si>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</si>
  <si>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</si>
  <si>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</si>
  <si>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</si>
  <si>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</si>
  <si>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</si>
  <si>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</si>
  <si>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</si>
  <si>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</si>
  <si>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</si>
  <si>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</si>
  <si>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</si>
  <si>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</si>
  <si>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</si>
  <si>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</si>
  <si>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</si>
  <si>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</si>
  <si>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</si>
  <si>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</si>
  <si>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</si>
  <si>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</si>
  <si>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</si>
  <si>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</si>
  <si>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</si>
  <si>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</si>
  <si>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</si>
  <si>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</si>
  <si>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</si>
  <si>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</si>
  <si>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</si>
  <si>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</si>
  <si>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</si>
  <si>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</si>
  <si>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</si>
  <si>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</si>
  <si>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</si>
  <si>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</si>
  <si>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</si>
  <si>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</si>
  <si>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</si>
  <si>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</si>
  <si>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</si>
  <si>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</si>
  <si>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</si>
  <si>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</si>
  <si>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</si>
  <si>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</si>
  <si>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</si>
  <si>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</si>
  <si>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</si>
  <si>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</si>
  <si>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</si>
  <si>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</si>
  <si>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</si>
  <si>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</si>
  <si>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</si>
  <si>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</si>
  <si>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</si>
  <si>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</si>
  <si>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</si>
  <si>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</si>
  <si>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</si>
  <si>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</si>
  <si>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</si>
  <si>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</si>
  <si>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</si>
  <si>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</si>
  <si>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</si>
  <si>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</si>
  <si>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</si>
  <si>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</si>
  <si>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</si>
  <si>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</si>
  <si>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</si>
  <si>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</si>
  <si>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</si>
  <si>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</si>
  <si>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</si>
  <si>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</si>
  <si>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</si>
  <si>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</si>
  <si>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</si>
  <si>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</si>
  <si>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</si>
  <si>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</si>
  <si>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</si>
  <si>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</si>
  <si>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</si>
  <si>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</si>
  <si>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</si>
  <si>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</si>
  <si>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</si>
  <si>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</si>
  <si>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</si>
  <si>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</si>
  <si>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</si>
  <si>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</si>
  <si>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</si>
  <si>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</si>
  <si>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</si>
  <si>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</si>
  <si>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</si>
  <si>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</si>
  <si>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</si>
  <si>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</si>
  <si>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</si>
  <si>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</si>
  <si>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</si>
  <si>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</si>
  <si>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</si>
  <si>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</si>
  <si>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</si>
  <si>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</si>
  <si>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</si>
  <si>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</si>
  <si>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</si>
  <si>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</si>
  <si>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</si>
  <si>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</si>
  <si>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</si>
  <si>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</si>
  <si>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</si>
  <si>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</si>
  <si>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</si>
  <si>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</si>
  <si>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</si>
  <si>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</si>
  <si>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</si>
  <si>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</si>
  <si>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</si>
  <si>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</si>
  <si>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</si>
  <si>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</si>
  <si>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</si>
  <si>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</si>
  <si>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</si>
  <si>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</si>
  <si>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</si>
  <si>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</si>
  <si>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</si>
  <si>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</si>
  <si>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</si>
  <si>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</si>
  <si>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</si>
  <si>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</si>
  <si>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</si>
  <si>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</si>
  <si>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</si>
  <si>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</si>
  <si>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</si>
  <si>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</si>
  <si>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</si>
  <si>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</si>
  <si>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</si>
  <si>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</si>
  <si>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</si>
  <si>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</si>
  <si>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</si>
  <si>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</si>
  <si>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</si>
  <si>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</si>
  <si>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</si>
  <si>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</si>
  <si>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</si>
  <si>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</si>
  <si>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</si>
  <si>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</si>
  <si>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</si>
  <si>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</si>
  <si>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</si>
  <si>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</si>
  <si>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</si>
  <si>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</si>
  <si>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</si>
  <si>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</si>
  <si>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</si>
  <si>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</si>
  <si>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</si>
  <si>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</si>
  <si>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</si>
  <si>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</si>
  <si>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</si>
  <si>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</si>
  <si>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</si>
  <si>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</si>
  <si>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</si>
  <si>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</si>
  <si>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</si>
  <si>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</si>
  <si>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</si>
  <si>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</si>
  <si>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</si>
  <si>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</si>
  <si>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</si>
  <si>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</si>
  <si>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</si>
  <si>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</si>
  <si>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</si>
  <si>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</si>
  <si>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</si>
  <si>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</si>
  <si>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</si>
  <si>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</si>
  <si>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</si>
  <si>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</si>
  <si>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</si>
  <si>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</si>
  <si>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</si>
  <si>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</si>
  <si>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</si>
  <si>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</si>
  <si>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</si>
  <si>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</si>
  <si>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</si>
  <si>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</si>
  <si>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</si>
  <si>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</si>
  <si>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</si>
  <si>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</si>
  <si>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</si>
  <si>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</si>
  <si>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</si>
  <si>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</si>
  <si>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</si>
  <si>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</si>
  <si>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</si>
  <si>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</si>
  <si>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</si>
  <si>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</si>
  <si>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</si>
  <si>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</si>
  <si>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</si>
  <si>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</si>
  <si>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</si>
  <si>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</si>
  <si>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</si>
  <si>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</si>
  <si>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</si>
  <si>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</si>
  <si>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</si>
  <si>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</si>
  <si>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</si>
  <si>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</si>
  <si>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</si>
  <si>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</si>
  <si>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</si>
  <si>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</si>
  <si>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</si>
  <si>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</si>
  <si>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</si>
  <si>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</si>
  <si>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</si>
  <si>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</si>
  <si>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</si>
  <si>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</si>
  <si>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</si>
  <si>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</si>
  <si>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</si>
  <si>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</si>
  <si>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</si>
  <si>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</si>
  <si>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</si>
  <si>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</si>
  <si>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</si>
  <si>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</si>
  <si>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</si>
  <si>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</si>
  <si>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</si>
  <si>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</si>
  <si>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</si>
  <si>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</si>
  <si>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</si>
  <si>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</si>
  <si>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</si>
  <si>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</si>
  <si>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</si>
  <si>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</si>
  <si>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</si>
  <si>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</si>
  <si>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</si>
  <si>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</si>
  <si>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</si>
  <si>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</si>
  <si>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</si>
  <si>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</si>
  <si>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</si>
  <si>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</si>
  <si>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</si>
  <si>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</si>
  <si>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</si>
  <si>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</si>
  <si>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</si>
  <si>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</si>
  <si>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</si>
  <si>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</si>
  <si>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</si>
  <si>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</si>
  <si>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</si>
  <si>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</si>
  <si>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</si>
  <si>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</si>
  <si>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</si>
  <si>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</si>
  <si>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</si>
  <si>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</si>
  <si>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</si>
  <si>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</si>
  <si>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</si>
  <si>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</si>
  <si>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</si>
  <si>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</si>
  <si>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</si>
  <si>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</si>
  <si>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</si>
  <si>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</si>
  <si>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</si>
  <si>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</si>
  <si>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</si>
  <si>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</si>
  <si>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</si>
  <si>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</si>
  <si>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</si>
  <si>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</si>
  <si>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</si>
  <si>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</si>
  <si>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</si>
  <si>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</si>
  <si>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</si>
  <si>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</si>
  <si>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</si>
  <si>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</si>
  <si>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</si>
  <si>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</si>
  <si>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</si>
  <si>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</si>
  <si>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</si>
  <si>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</si>
  <si>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</si>
  <si>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</si>
  <si>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</si>
  <si>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</si>
  <si>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</si>
  <si>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</si>
  <si>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</si>
  <si>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</si>
  <si>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</si>
  <si>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</si>
  <si>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</si>
  <si>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</si>
  <si>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</si>
  <si>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</si>
  <si>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</si>
  <si>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</si>
  <si>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</si>
  <si>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</si>
  <si>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</si>
  <si>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</si>
  <si>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</si>
  <si>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</si>
  <si>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</si>
  <si>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</si>
  <si>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</si>
  <si>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</si>
  <si>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</si>
  <si>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</si>
  <si>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</si>
  <si>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</si>
  <si>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</si>
  <si>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</si>
  <si>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</si>
  <si>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</si>
  <si>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</si>
  <si>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</si>
  <si>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</si>
  <si>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</si>
  <si>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</si>
  <si>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</si>
  <si>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</si>
  <si>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</si>
  <si>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</si>
  <si>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</si>
  <si>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</si>
  <si>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</si>
  <si>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</si>
  <si>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</si>
  <si>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</si>
  <si>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</si>
  <si>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</si>
  <si>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</si>
  <si>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</si>
  <si>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</si>
  <si>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</si>
  <si>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</si>
  <si>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</si>
  <si>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</si>
  <si>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</si>
  <si>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</si>
  <si>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</si>
  <si>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</si>
  <si>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</si>
  <si>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</si>
  <si>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</si>
  <si>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</si>
  <si>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</si>
  <si>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</si>
  <si>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</si>
  <si>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</si>
  <si>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</si>
  <si>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</si>
  <si>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</si>
  <si>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</si>
  <si>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</si>
  <si>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</si>
  <si>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</si>
  <si>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</si>
  <si>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</si>
  <si>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</si>
  <si>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</si>
  <si>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</si>
  <si>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</si>
  <si>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</si>
  <si>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</si>
  <si>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</si>
  <si>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</si>
  <si>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</si>
  <si>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</si>
  <si>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</si>
  <si>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</si>
  <si>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</si>
  <si>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</si>
  <si>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</si>
  <si>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</si>
  <si>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</si>
  <si>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</si>
  <si>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</si>
  <si>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</si>
  <si>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</si>
  <si>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</si>
  <si>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</si>
  <si>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</si>
  <si>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</si>
  <si>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</si>
  <si>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</si>
  <si>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</si>
  <si>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</si>
  <si>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</si>
  <si>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</si>
  <si>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</si>
  <si>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</si>
  <si>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</si>
  <si>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</si>
  <si>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</si>
  <si>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</si>
  <si>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</si>
  <si>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</si>
  <si>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</si>
  <si>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</si>
  <si>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</si>
  <si>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</si>
  <si>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</si>
  <si>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</si>
  <si>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</si>
  <si>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</si>
  <si>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</si>
  <si>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</si>
  <si>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</si>
  <si>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</si>
  <si>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</si>
  <si>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</si>
  <si>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</si>
  <si>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</si>
  <si>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</si>
  <si>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</si>
  <si>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</si>
  <si>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</si>
  <si>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</si>
  <si>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</si>
  <si>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</si>
  <si>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</si>
  <si>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</si>
  <si>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</si>
  <si>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</si>
  <si>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</si>
  <si>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</si>
  <si>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</si>
  <si>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</si>
  <si>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</si>
  <si>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</si>
  <si>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</si>
  <si>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</si>
  <si>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</si>
  <si>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</si>
  <si>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</si>
  <si>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</si>
  <si>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</si>
  <si>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</si>
  <si>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</si>
  <si>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</si>
  <si>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</si>
  <si>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</si>
  <si>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</si>
  <si>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</si>
  <si>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</si>
  <si>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</si>
  <si>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</si>
  <si>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</si>
  <si>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</si>
  <si>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</si>
  <si>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</si>
  <si>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</si>
  <si>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</si>
  <si>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</si>
  <si>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</si>
  <si>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</si>
  <si>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</si>
  <si>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</si>
  <si>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</si>
  <si>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</si>
  <si>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</si>
  <si>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</si>
  <si>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</si>
  <si>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</si>
  <si>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</si>
  <si>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</si>
  <si>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</si>
  <si>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</si>
  <si>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</si>
  <si>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</si>
  <si>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</si>
  <si>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</si>
  <si>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</si>
  <si>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</si>
  <si>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</si>
  <si>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</si>
  <si>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</si>
  <si>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</si>
  <si>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</si>
  <si>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</si>
  <si>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</si>
  <si>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</si>
  <si>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</si>
  <si>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</si>
  <si>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</si>
  <si>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</si>
  <si>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</si>
  <si>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</si>
  <si>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</si>
  <si>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</si>
  <si>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</si>
  <si>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</si>
  <si>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</si>
  <si>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</si>
  <si>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</si>
  <si>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</si>
  <si>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</si>
  <si>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</si>
  <si>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</si>
  <si>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</si>
  <si>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</si>
  <si>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</si>
  <si>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</si>
  <si>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</si>
  <si>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</si>
  <si>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</si>
  <si>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</si>
  <si>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</si>
  <si>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</si>
  <si>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</si>
  <si>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</si>
  <si>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</si>
  <si>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</si>
  <si>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</si>
  <si>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</si>
  <si>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</si>
  <si>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</si>
  <si>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</si>
  <si>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</si>
  <si>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</si>
  <si>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</si>
  <si>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</si>
  <si>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</si>
  <si>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</si>
  <si>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</si>
  <si>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</si>
  <si>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</si>
  <si>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</si>
  <si>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</si>
  <si>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</si>
  <si>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</si>
  <si>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</si>
  <si>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</si>
  <si>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</si>
  <si>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</si>
  <si>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</si>
  <si>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</si>
  <si>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</si>
  <si>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</si>
  <si>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</si>
  <si>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</si>
  <si>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</si>
  <si>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</si>
  <si>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</si>
  <si>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</si>
  <si>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</si>
  <si>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</si>
  <si>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</si>
  <si>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</si>
  <si>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</si>
  <si>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</si>
  <si>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</si>
  <si>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</si>
  <si>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</si>
  <si>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</si>
  <si>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</si>
  <si>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</si>
  <si>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</si>
  <si>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</si>
  <si>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</si>
  <si>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</si>
  <si>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</si>
  <si>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</si>
  <si>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</si>
  <si>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</si>
  <si>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</si>
  <si>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</si>
  <si>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</si>
  <si>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</si>
  <si>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</si>
  <si>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</si>
  <si>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</si>
  <si>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</si>
  <si>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</si>
  <si>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</si>
  <si>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</si>
  <si>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</si>
  <si>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</si>
  <si>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</si>
  <si>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</si>
  <si>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</si>
  <si>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</si>
  <si>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</si>
  <si>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</si>
  <si>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</si>
  <si>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</si>
  <si>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</si>
  <si>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</si>
  <si>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</si>
  <si>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</si>
  <si>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</si>
  <si>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</si>
  <si>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</si>
  <si>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</si>
  <si>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</si>
  <si>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</si>
  <si>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</si>
  <si>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</si>
  <si>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</si>
  <si>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</si>
  <si>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</si>
  <si>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</si>
  <si>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</si>
  <si>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</si>
  <si>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</si>
  <si>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</si>
  <si>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</si>
  <si>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</si>
  <si>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</si>
  <si>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</si>
  <si>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</si>
  <si>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</si>
  <si>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</si>
  <si>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</si>
  <si>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</si>
  <si>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</si>
  <si>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</si>
  <si>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</si>
  <si>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</si>
  <si>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</si>
  <si>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</si>
  <si>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</si>
  <si>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</si>
  <si>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</si>
  <si>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</si>
  <si>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</si>
  <si>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</si>
  <si>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</si>
  <si>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</si>
  <si>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</si>
  <si>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</si>
  <si>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</si>
  <si>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</si>
  <si>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</si>
  <si>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</si>
  <si>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</si>
  <si>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</si>
  <si>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</si>
  <si>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</si>
  <si>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</si>
  <si>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</si>
  <si>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</si>
  <si>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</si>
  <si>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</si>
  <si>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</si>
  <si>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</si>
  <si>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</si>
  <si>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</si>
  <si>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</si>
  <si>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</si>
  <si>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</si>
  <si>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</si>
  <si>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</si>
  <si>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</si>
  <si>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</si>
  <si>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</si>
  <si>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</si>
  <si>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</si>
  <si>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</si>
  <si>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</si>
  <si>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</si>
  <si>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</si>
  <si>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</si>
  <si>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</si>
  <si>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</si>
  <si>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</si>
  <si>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</si>
  <si>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</si>
  <si>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</si>
  <si>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</si>
  <si>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</si>
  <si>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</si>
  <si>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</si>
  <si>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</si>
  <si>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</si>
  <si>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</si>
  <si>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</si>
  <si>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</si>
  <si>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</si>
  <si>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</si>
  <si>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</si>
  <si>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</si>
  <si>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</si>
  <si>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</si>
  <si>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</si>
  <si>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</si>
  <si>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</si>
  <si>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</si>
  <si>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</si>
  <si>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</si>
  <si>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</si>
  <si>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</si>
  <si>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</si>
  <si>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</si>
  <si>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</si>
  <si>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</si>
  <si>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</si>
  <si>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</si>
  <si>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</si>
  <si>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</si>
  <si>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</si>
  <si>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</si>
  <si>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</si>
  <si>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</si>
  <si>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</si>
  <si>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</si>
  <si>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</si>
  <si>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</si>
  <si>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</si>
  <si>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</si>
  <si>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</si>
  <si>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</si>
  <si>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</si>
  <si>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</si>
  <si>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</si>
  <si>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</si>
  <si>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</si>
  <si>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</si>
  <si>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</si>
  <si>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</si>
  <si>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</si>
  <si>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</si>
  <si>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</si>
  <si>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</si>
  <si>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</si>
  <si>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</si>
  <si>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</si>
  <si>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</si>
  <si>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</si>
  <si>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</si>
  <si>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</si>
  <si>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</si>
  <si>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</si>
  <si>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</si>
  <si>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</si>
  <si>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</si>
  <si>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</si>
  <si>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</si>
  <si>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</si>
  <si>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</si>
  <si>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</si>
  <si>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</si>
  <si>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</si>
  <si>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</si>
  <si>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</si>
  <si>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</si>
  <si>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</si>
  <si>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</si>
  <si>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</si>
  <si>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</si>
  <si>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</si>
  <si>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</si>
  <si>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</si>
  <si>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</si>
  <si>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</si>
  <si>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</si>
  <si>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</si>
  <si>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</si>
  <si>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</si>
  <si>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</si>
  <si>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</si>
  <si>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</si>
  <si>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</si>
  <si>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</si>
  <si>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</si>
  <si>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</si>
  <si>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</si>
  <si>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</si>
  <si>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</si>
  <si>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</si>
  <si>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</si>
  <si>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</si>
  <si>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</si>
  <si>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</si>
  <si>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</si>
  <si>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</si>
  <si>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</si>
  <si>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</si>
  <si>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</si>
  <si>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</si>
  <si>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</si>
  <si>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</si>
  <si>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</si>
  <si>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</si>
  <si>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</si>
  <si>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</si>
  <si>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</si>
  <si>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</si>
  <si>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</si>
  <si>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</si>
  <si>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</si>
  <si>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</si>
  <si>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</si>
  <si>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</si>
  <si>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</si>
  <si>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</si>
  <si>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</si>
  <si>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</si>
  <si>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</si>
  <si>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</si>
  <si>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</si>
  <si>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</si>
  <si>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</si>
  <si>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</si>
  <si>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</si>
  <si>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</si>
  <si>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</si>
  <si>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</si>
  <si>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</si>
  <si>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</si>
  <si>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</si>
  <si>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</si>
  <si>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</si>
  <si>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</si>
  <si>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</si>
  <si>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</si>
  <si>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</si>
  <si>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</si>
  <si>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</si>
  <si>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</si>
  <si>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</si>
  <si>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</si>
  <si>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</si>
  <si>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</si>
  <si>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</si>
  <si>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</si>
  <si>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</si>
  <si>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</si>
  <si>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</si>
  <si>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</si>
  <si>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</si>
  <si>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</si>
  <si>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</si>
  <si>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</si>
  <si>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</si>
  <si>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</si>
  <si>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</si>
  <si>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</si>
  <si>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</si>
  <si>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</si>
  <si>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</si>
  <si>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</si>
  <si>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</si>
  <si>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</si>
  <si>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</si>
  <si>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</si>
  <si>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</si>
  <si>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</si>
  <si>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</si>
  <si>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</si>
  <si>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</si>
  <si>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</si>
  <si>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</si>
  <si>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</si>
  <si>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</si>
  <si>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</si>
  <si>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</si>
  <si>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</si>
  <si>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</si>
  <si>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</si>
  <si>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</si>
  <si>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</si>
  <si>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</si>
  <si>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</si>
  <si>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</si>
  <si>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</si>
  <si>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</si>
  <si>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</si>
  <si>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</si>
  <si>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</si>
  <si>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</si>
  <si>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</si>
  <si>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</si>
  <si>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</si>
  <si>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</si>
  <si>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</si>
  <si>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</si>
  <si>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</si>
  <si>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</si>
  <si>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</si>
  <si>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</si>
  <si>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</si>
  <si>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</si>
  <si>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</si>
  <si>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</si>
  <si>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</si>
  <si>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</si>
  <si>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</si>
  <si>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</si>
  <si>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</si>
  <si>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</si>
  <si>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</si>
  <si>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</si>
  <si>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</si>
  <si>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</si>
  <si>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</si>
  <si>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</si>
  <si>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</si>
  <si>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</si>
  <si>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</si>
  <si>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</si>
  <si>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</si>
  <si>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</si>
  <si>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</si>
  <si>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</si>
  <si>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</si>
  <si>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</si>
  <si>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</si>
  <si>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</si>
  <si>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</si>
  <si>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</si>
  <si>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</si>
  <si>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</si>
  <si>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</si>
  <si>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</si>
  <si>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</si>
  <si>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</si>
  <si>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</si>
  <si>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</si>
  <si>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</si>
  <si>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</si>
  <si>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</si>
  <si>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</si>
  <si>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</si>
  <si>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</si>
  <si>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</si>
  <si>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</si>
  <si>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</si>
  <si>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</si>
  <si>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</si>
  <si>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</si>
  <si>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</si>
  <si>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</si>
  <si>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</si>
  <si>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</si>
  <si>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</si>
  <si>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</si>
  <si>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</si>
  <si>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</si>
  <si>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</si>
  <si>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</si>
  <si>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</si>
  <si>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</si>
  <si>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</si>
  <si>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</si>
  <si>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</si>
  <si>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</si>
  <si>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</si>
  <si>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</si>
  <si>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</si>
  <si>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</si>
  <si>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</si>
  <si>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</si>
  <si>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</si>
  <si>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</si>
  <si>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</si>
  <si>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</si>
  <si>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</si>
  <si>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</si>
  <si>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</si>
  <si>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</si>
  <si>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</si>
  <si>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</si>
  <si>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</si>
  <si>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</si>
  <si>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</si>
  <si>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</si>
  <si>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</si>
  <si>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</si>
  <si>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</si>
  <si>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</si>
  <si>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</si>
  <si>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</si>
  <si>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</si>
  <si>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</si>
  <si>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</si>
  <si>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</si>
  <si>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</si>
  <si>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</si>
  <si>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</si>
  <si>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</si>
  <si>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</si>
  <si>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</si>
  <si>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</si>
  <si>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</si>
  <si>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</si>
  <si>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</si>
  <si>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</si>
  <si>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</si>
  <si>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</si>
  <si>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</si>
  <si>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</si>
  <si>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</si>
  <si>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</si>
  <si>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</si>
  <si>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</si>
  <si>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</si>
  <si>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</si>
  <si>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</si>
  <si>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</si>
  <si>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</si>
  <si>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</si>
  <si>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</si>
  <si>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</si>
  <si>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</si>
  <si>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</si>
  <si>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</si>
  <si>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</si>
  <si>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</si>
  <si>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</si>
  <si>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</si>
  <si>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</si>
  <si>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</si>
  <si>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</si>
  <si>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</si>
  <si>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</si>
  <si>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</si>
  <si>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</si>
  <si>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</si>
  <si>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</si>
  <si>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</si>
  <si>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</si>
  <si>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</si>
  <si>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</si>
  <si>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</si>
  <si>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</si>
  <si>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</si>
  <si>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</si>
  <si>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</si>
  <si>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</si>
  <si>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</si>
  <si>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</si>
  <si>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</si>
  <si>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</si>
  <si>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</si>
  <si>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</si>
  <si>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</si>
  <si>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</si>
  <si>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</si>
  <si>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</si>
  <si>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</si>
  <si>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</si>
  <si>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</si>
  <si>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</si>
  <si>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</si>
  <si>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</si>
  <si>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</si>
  <si>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</si>
  <si>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</si>
  <si>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</si>
  <si>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</si>
  <si>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</si>
  <si>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</si>
  <si>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</si>
  <si>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</si>
  <si>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</si>
  <si>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</si>
  <si>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</si>
  <si>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</si>
  <si>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</si>
  <si>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</si>
  <si>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</si>
  <si>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</si>
  <si>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</si>
  <si>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</si>
  <si>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</si>
  <si>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</si>
  <si>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</si>
  <si>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</si>
  <si>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</si>
  <si>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</si>
  <si>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</si>
  <si>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</si>
  <si>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</si>
  <si>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</si>
  <si>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</si>
  <si>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</si>
  <si>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</si>
  <si>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</si>
  <si>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</si>
  <si>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</si>
  <si>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</si>
  <si>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</si>
  <si>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</si>
  <si>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</si>
  <si>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</si>
  <si>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</si>
  <si>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</si>
  <si>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</si>
  <si>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</si>
  <si>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</si>
  <si>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</si>
  <si>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</si>
  <si>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</si>
  <si>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</si>
  <si>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</si>
  <si>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</si>
  <si>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</si>
  <si>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</si>
  <si>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</si>
  <si>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</si>
  <si>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</si>
  <si>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</si>
  <si>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</si>
  <si>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</si>
  <si>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</si>
  <si>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</si>
  <si>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</si>
  <si>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</si>
  <si>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</si>
  <si>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</si>
  <si>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</si>
  <si>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</si>
  <si>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</si>
  <si>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</si>
  <si>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</si>
  <si>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</si>
  <si>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</si>
  <si>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</si>
  <si>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</si>
  <si>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</si>
  <si>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</si>
  <si>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</si>
  <si>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</si>
  <si>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</si>
  <si>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</si>
  <si>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</si>
  <si>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</si>
  <si>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</si>
  <si>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</si>
  <si>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</si>
  <si>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</si>
  <si>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</si>
  <si>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</si>
  <si>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</si>
  <si>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</si>
  <si>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</si>
  <si>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</si>
  <si>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</si>
  <si>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</si>
  <si>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</si>
  <si>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</si>
  <si>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</si>
  <si>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</si>
  <si>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</si>
  <si>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</si>
  <si>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</si>
  <si>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</si>
  <si>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</si>
  <si>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</si>
  <si>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</si>
  <si>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</si>
  <si>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</si>
  <si>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</si>
  <si>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</si>
  <si>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</si>
  <si>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</si>
  <si>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</si>
  <si>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</si>
  <si>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</si>
  <si>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</si>
  <si>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</si>
  <si>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</si>
  <si>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</si>
  <si>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</si>
  <si>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</si>
  <si>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</si>
  <si>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</si>
  <si>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</si>
  <si>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</si>
  <si>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</si>
  <si>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</si>
  <si>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</si>
  <si>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</si>
  <si>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</si>
  <si>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</si>
  <si>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</si>
  <si>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</si>
  <si>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</si>
  <si>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</si>
  <si>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</si>
  <si>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</si>
  <si>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</si>
  <si>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</si>
  <si>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</si>
  <si>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</si>
  <si>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</si>
  <si>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</si>
  <si>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</si>
  <si>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</si>
  <si>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</si>
  <si>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</si>
  <si>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</si>
  <si>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</si>
  <si>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</si>
  <si>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</si>
  <si>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</si>
  <si>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</si>
  <si>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</si>
  <si>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</si>
  <si>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</si>
  <si>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</si>
  <si>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</si>
  <si>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</si>
  <si>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</si>
  <si>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</si>
  <si>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</si>
  <si>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</si>
  <si>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</si>
  <si>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</si>
  <si>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</si>
  <si>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</si>
  <si>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</si>
  <si>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</si>
  <si>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</si>
  <si>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</si>
  <si>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</si>
  <si>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</si>
  <si>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</si>
  <si>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</si>
  <si>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</si>
  <si>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</si>
  <si>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</si>
  <si>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</si>
  <si>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</si>
  <si>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</si>
  <si>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</si>
  <si>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</si>
  <si>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</si>
  <si>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</si>
  <si>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</si>
  <si>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</si>
  <si>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</si>
  <si>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</si>
  <si>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</si>
  <si>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</si>
  <si>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</si>
  <si>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</si>
  <si>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</si>
  <si>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</si>
  <si>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</si>
  <si>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</si>
  <si>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</si>
  <si>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</si>
  <si>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</si>
  <si>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</si>
  <si>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</si>
  <si>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</si>
  <si>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</si>
  <si>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</si>
  <si>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</si>
  <si>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</si>
  <si>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</si>
  <si>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</si>
  <si>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</si>
  <si>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</si>
  <si>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</si>
  <si>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</si>
  <si>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</si>
  <si>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</si>
  <si>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</si>
  <si>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</si>
  <si>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</si>
  <si>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</si>
  <si>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</si>
  <si>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</si>
  <si>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</si>
  <si>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</si>
  <si>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</si>
  <si>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</si>
  <si>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</si>
  <si>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</si>
  <si>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</si>
  <si>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</si>
  <si>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</si>
  <si>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</si>
  <si>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</si>
  <si>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</si>
  <si>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</si>
  <si>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</si>
  <si>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</si>
  <si>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</si>
  <si>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</si>
  <si>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</si>
  <si>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</si>
  <si>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</si>
  <si>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</si>
  <si>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</si>
  <si>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</si>
  <si>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</si>
  <si>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</si>
  <si>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</si>
  <si>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</si>
  <si>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</si>
  <si>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</si>
  <si>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</si>
  <si>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</si>
  <si>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</si>
  <si>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</si>
  <si>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</si>
  <si>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</si>
  <si>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</si>
  <si>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</si>
  <si>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</si>
  <si>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</si>
  <si>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</si>
  <si>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</si>
  <si>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</si>
  <si>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</si>
  <si>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</si>
  <si>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</si>
  <si>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</si>
  <si>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</si>
  <si>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</si>
  <si>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</si>
  <si>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</si>
  <si>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</si>
  <si>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</si>
  <si>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</si>
  <si>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</si>
  <si>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</si>
  <si>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</si>
  <si>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</si>
  <si>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</si>
  <si>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</si>
  <si>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</si>
  <si>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</si>
  <si>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</si>
  <si>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</si>
  <si>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</si>
  <si>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</si>
  <si>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</si>
  <si>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</si>
  <si>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</si>
  <si>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</si>
  <si>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</si>
  <si>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</si>
  <si>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</si>
  <si>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</si>
  <si>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</si>
  <si>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</si>
  <si>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</si>
  <si>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</si>
  <si>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</si>
  <si>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</si>
  <si>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</si>
  <si>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</si>
  <si>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</si>
  <si>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</si>
  <si>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</si>
  <si>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</si>
  <si>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</si>
  <si>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</si>
  <si>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</si>
  <si>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</si>
  <si>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</si>
  <si>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</si>
  <si>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</si>
  <si>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</si>
  <si>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</si>
  <si>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</si>
  <si>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</si>
  <si>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</si>
  <si>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</si>
  <si>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</si>
  <si>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</si>
  <si>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</si>
  <si>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</si>
  <si>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</si>
  <si>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</si>
  <si>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</si>
  <si>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</si>
  <si>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</si>
  <si>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</si>
  <si>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</si>
  <si>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</si>
  <si>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</si>
  <si>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</si>
  <si>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</si>
  <si>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</si>
  <si>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</si>
  <si>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</si>
  <si>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</si>
  <si>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</si>
  <si>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</si>
  <si>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</si>
  <si>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</si>
  <si>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</si>
  <si>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</si>
  <si>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</si>
  <si>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</si>
  <si>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</si>
  <si>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</si>
  <si>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</si>
  <si>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</si>
  <si>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</si>
  <si>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</si>
  <si>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</si>
  <si>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</si>
  <si>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</si>
  <si>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</si>
  <si>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</si>
  <si>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</si>
  <si>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</si>
  <si>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</si>
  <si>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</si>
  <si>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</si>
  <si>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</si>
  <si>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</si>
  <si>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</si>
  <si>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</si>
  <si>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</si>
  <si>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</si>
  <si>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</si>
  <si>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</si>
  <si>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</si>
  <si>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</si>
  <si>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</si>
  <si>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</si>
  <si>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</si>
  <si>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</si>
  <si>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</si>
  <si>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</si>
  <si>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</si>
  <si>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</si>
  <si>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</si>
  <si>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</si>
  <si>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</si>
  <si>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</si>
  <si>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</si>
  <si>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</si>
  <si>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</si>
  <si>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</si>
  <si>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</si>
  <si>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</si>
  <si>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</si>
  <si>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</si>
  <si>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</si>
  <si>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</si>
  <si>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</si>
  <si>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</si>
  <si>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</si>
  <si>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</si>
  <si>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</si>
  <si>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</si>
  <si>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</si>
  <si>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</si>
  <si>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</si>
  <si>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</si>
  <si>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</si>
  <si>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</si>
  <si>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</si>
  <si>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</si>
  <si>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</si>
  <si>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</si>
  <si>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</si>
  <si>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</si>
  <si>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</si>
  <si>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</si>
  <si>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</si>
  <si>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</si>
  <si>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</si>
  <si>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</si>
  <si>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</si>
  <si>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</si>
  <si>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</si>
  <si>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</si>
  <si>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</si>
  <si>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</si>
  <si>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</si>
  <si>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</si>
  <si>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</si>
  <si>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</si>
  <si>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</si>
  <si>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</si>
  <si>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</si>
  <si>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</si>
  <si>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</si>
  <si>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</si>
  <si>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</si>
  <si>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</si>
  <si>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</si>
  <si>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</si>
  <si>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</si>
  <si>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</si>
  <si>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</si>
  <si>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</si>
  <si>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</si>
  <si>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</si>
  <si>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</si>
  <si>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</si>
  <si>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</si>
  <si>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</si>
  <si>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</si>
  <si>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</si>
  <si>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</si>
  <si>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</si>
  <si>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</si>
  <si>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</si>
  <si>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</si>
  <si>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</si>
  <si>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</si>
  <si>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</si>
  <si>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</si>
  <si>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</si>
  <si>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</si>
  <si>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</si>
  <si>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</si>
  <si>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</si>
  <si>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</si>
  <si>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</si>
  <si>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</si>
  <si>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</si>
  <si>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</si>
  <si>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</si>
  <si>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</si>
  <si>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</si>
  <si>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</si>
  <si>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</si>
  <si>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</si>
  <si>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</si>
  <si>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</si>
  <si>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</si>
  <si>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</si>
  <si>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</si>
  <si>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</si>
  <si>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</si>
  <si>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</si>
  <si>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</si>
  <si>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</si>
  <si>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</si>
  <si>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</si>
  <si>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</si>
  <si>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</si>
  <si>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</si>
  <si>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</si>
  <si>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</si>
  <si>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</si>
  <si>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</si>
  <si>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</si>
  <si>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</si>
  <si>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</si>
  <si>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</si>
  <si>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</si>
  <si>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</si>
  <si>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</si>
  <si>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</si>
  <si>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</si>
  <si>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</si>
  <si>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</si>
  <si>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</si>
  <si>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</si>
  <si>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</si>
  <si>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</si>
  <si>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</si>
  <si>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</si>
  <si>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</si>
  <si>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</si>
  <si>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</si>
  <si>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</si>
  <si>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</si>
  <si>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</si>
  <si>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</si>
  <si>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</si>
  <si>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</si>
  <si>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</si>
  <si>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</si>
  <si>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</si>
  <si>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</si>
  <si>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</si>
  <si>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</si>
  <si>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</si>
  <si>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</si>
  <si>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</si>
  <si>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</si>
  <si>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</si>
  <si>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</si>
  <si>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</si>
  <si>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</si>
  <si>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</si>
  <si>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</si>
  <si>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</si>
  <si>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</si>
  <si>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</si>
  <si>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</si>
  <si>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</si>
  <si>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</si>
  <si>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</si>
  <si>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</si>
  <si>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</si>
  <si>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</si>
  <si>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</si>
  <si>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</si>
  <si>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</si>
  <si>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</si>
  <si>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</si>
  <si>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</si>
  <si>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</si>
  <si>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</si>
  <si>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</si>
  <si>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</si>
  <si>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</si>
  <si>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</si>
  <si>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</si>
  <si>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</si>
  <si>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</si>
  <si>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</si>
  <si>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</si>
  <si>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</si>
  <si>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</si>
  <si>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</si>
  <si>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</si>
  <si>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</si>
  <si>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</si>
  <si>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</si>
  <si>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</si>
  <si>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</si>
  <si>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</si>
  <si>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</si>
  <si>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</si>
  <si>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</si>
  <si>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</si>
  <si>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</si>
  <si>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</si>
  <si>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</si>
  <si>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</si>
  <si>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</si>
  <si>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</si>
  <si>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</si>
  <si>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</si>
  <si>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</si>
  <si>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</si>
  <si>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</si>
  <si>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</si>
  <si>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</si>
  <si>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</si>
  <si>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</si>
  <si>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</si>
  <si>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</si>
  <si>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</si>
  <si>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</si>
  <si>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</si>
  <si>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</si>
  <si>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</si>
  <si>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</si>
  <si>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</si>
  <si>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</si>
  <si>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</si>
  <si>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</si>
  <si>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</si>
  <si>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</si>
  <si>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</si>
  <si>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</si>
  <si>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</si>
  <si>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</si>
  <si>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</si>
  <si>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</si>
  <si>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</si>
  <si>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</si>
  <si>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</si>
  <si>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</si>
  <si>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</si>
  <si>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</si>
  <si>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</si>
  <si>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</si>
  <si>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</si>
  <si>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</si>
  <si>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</si>
  <si>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</si>
  <si>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</si>
  <si>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</si>
  <si>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</si>
  <si>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</si>
  <si>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</si>
  <si>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</si>
  <si>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</si>
  <si>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</si>
  <si>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</si>
  <si>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</si>
  <si>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</si>
  <si>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</si>
  <si>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</si>
  <si>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</si>
  <si>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</si>
  <si>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</si>
  <si>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</si>
  <si>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</si>
  <si>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</si>
  <si>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</si>
  <si>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</si>
  <si>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</si>
  <si>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</si>
  <si>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</si>
  <si>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</si>
  <si>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</si>
  <si>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</si>
  <si>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</si>
  <si>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</si>
  <si>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</si>
  <si>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</si>
  <si>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</si>
  <si>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</si>
  <si>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</si>
  <si>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</si>
  <si>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</si>
  <si>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</si>
  <si>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</si>
  <si>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</si>
  <si>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</si>
  <si>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</si>
  <si>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</si>
  <si>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</si>
  <si>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</si>
  <si>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</si>
  <si>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</si>
  <si>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</si>
  <si>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</si>
  <si>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</si>
  <si>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</si>
  <si>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</si>
  <si>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</si>
  <si>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</si>
  <si>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</si>
  <si>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</si>
  <si>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</si>
  <si>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</si>
  <si>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</si>
  <si>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</si>
  <si>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</si>
  <si>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</si>
  <si>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</si>
  <si>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</si>
  <si>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</si>
  <si>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</si>
  <si>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</si>
  <si>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</si>
  <si>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</si>
  <si>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</si>
  <si>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</si>
  <si>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</si>
  <si>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</si>
  <si>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</si>
  <si>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</si>
  <si>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</si>
  <si>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</si>
  <si>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</si>
  <si>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</si>
  <si>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</si>
  <si>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</si>
  <si>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</si>
  <si>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</si>
  <si>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</si>
  <si>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</si>
  <si>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</si>
  <si>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</si>
  <si>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</si>
  <si>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</si>
  <si>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</si>
  <si>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</si>
  <si>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</si>
  <si>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</si>
  <si>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</si>
  <si>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</si>
  <si>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</si>
  <si>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</si>
  <si>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</si>
  <si>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</si>
  <si>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</si>
  <si>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</si>
  <si>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</si>
  <si>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</si>
  <si>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</si>
  <si>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</si>
  <si>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</si>
  <si>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</si>
  <si>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</si>
  <si>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</si>
  <si>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</si>
  <si>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</si>
  <si>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</si>
  <si>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</si>
  <si>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</si>
  <si>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</si>
  <si>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</si>
  <si>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</si>
  <si>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</si>
  <si>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</si>
  <si>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</si>
  <si>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</si>
  <si>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</si>
  <si>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</si>
  <si>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</si>
  <si>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</si>
  <si>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</si>
  <si>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</si>
  <si>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</si>
  <si>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</si>
  <si>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</si>
  <si>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</si>
  <si>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</si>
  <si>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</si>
  <si>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</si>
  <si>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</si>
  <si>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</si>
  <si>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</si>
  <si>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</si>
  <si>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</si>
  <si>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</si>
  <si>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</si>
  <si>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</si>
  <si>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</si>
  <si>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</si>
  <si>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</si>
  <si>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</si>
  <si>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</si>
  <si>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</si>
  <si>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</si>
  <si>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</si>
  <si>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</si>
  <si>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</si>
  <si>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</si>
  <si>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</si>
  <si>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</si>
  <si>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</si>
  <si>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</si>
  <si>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</si>
  <si>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</si>
  <si>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</si>
  <si>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</si>
  <si>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</si>
  <si>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</si>
  <si>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</si>
  <si>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</si>
  <si>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</si>
  <si>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</si>
  <si>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</si>
  <si>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</si>
  <si>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</si>
  <si>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</si>
  <si>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</si>
  <si>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</si>
  <si>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</si>
  <si>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</si>
  <si>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</si>
  <si>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</si>
  <si>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</si>
  <si>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</si>
  <si>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</si>
  <si>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</si>
  <si>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</si>
  <si>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</si>
  <si>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</si>
  <si>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</si>
  <si>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</si>
  <si>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</si>
  <si>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</si>
  <si>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</si>
  <si>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</si>
  <si>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</si>
  <si>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</si>
  <si>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</si>
  <si>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</si>
  <si>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</si>
  <si>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</si>
  <si>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</si>
  <si>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</si>
  <si>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</si>
  <si>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</si>
  <si>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</si>
  <si>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</si>
  <si>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</si>
  <si>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</si>
  <si>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</si>
  <si>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</si>
  <si>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</si>
  <si>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</si>
  <si>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</si>
  <si>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</si>
  <si>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</si>
  <si>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</si>
  <si>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</si>
  <si>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</si>
  <si>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</si>
  <si>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</si>
  <si>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</si>
  <si>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</si>
  <si>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</si>
  <si>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</si>
  <si>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</si>
  <si>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</si>
  <si>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</si>
  <si>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</si>
  <si>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</si>
  <si>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</si>
  <si>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</si>
  <si>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</si>
  <si>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</si>
  <si>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</si>
  <si>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</si>
  <si>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</si>
  <si>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</si>
  <si>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</si>
  <si>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</si>
  <si>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</si>
  <si>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</si>
  <si>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</si>
  <si>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</si>
  <si>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</si>
  <si>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</si>
  <si>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</si>
  <si>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</si>
  <si>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</si>
  <si>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</si>
  <si>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</si>
  <si>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</si>
  <si>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</si>
  <si>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</si>
  <si>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</si>
  <si>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</si>
  <si>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</si>
  <si>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</si>
  <si>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</si>
  <si>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</si>
  <si>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</si>
  <si>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</si>
  <si>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</si>
  <si>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</si>
  <si>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</si>
  <si>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</si>
  <si>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</si>
  <si>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</si>
  <si>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</si>
  <si>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</si>
  <si>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</si>
  <si>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</si>
  <si>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</si>
  <si>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</si>
  <si>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</si>
  <si>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</si>
  <si>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</si>
  <si>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</si>
  <si>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</si>
  <si>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</si>
  <si>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</si>
  <si>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</si>
  <si>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</si>
  <si>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</si>
  <si>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</si>
  <si>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</si>
  <si>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</si>
  <si>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</si>
  <si>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</si>
  <si>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</si>
  <si>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</si>
  <si>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</si>
  <si>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</si>
  <si>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</si>
  <si>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</si>
  <si>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</si>
  <si>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</si>
  <si>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</si>
  <si>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</si>
  <si>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</si>
  <si>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</si>
  <si>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</si>
  <si>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</si>
  <si>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</si>
  <si>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</si>
  <si>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</si>
  <si>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</si>
  <si>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</si>
  <si>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</si>
  <si>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</si>
  <si>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</si>
  <si>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</si>
  <si>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</si>
  <si>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</si>
  <si>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</si>
  <si>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</si>
  <si>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</si>
  <si>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</si>
  <si>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</si>
  <si>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</si>
  <si>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</si>
  <si>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</si>
  <si>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</si>
  <si>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</si>
  <si>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</si>
  <si>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</si>
  <si>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</si>
  <si>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</si>
  <si>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</si>
  <si>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</si>
  <si>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</si>
  <si>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</si>
  <si>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</si>
  <si>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</si>
  <si>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</si>
  <si>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</si>
  <si>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</si>
  <si>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</si>
  <si>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</si>
  <si>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</si>
  <si>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</si>
  <si>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</si>
  <si>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</si>
  <si>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</si>
  <si>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</si>
  <si>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</si>
  <si>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</si>
  <si>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</si>
  <si>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</si>
  <si>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</si>
  <si>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</si>
  <si>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</si>
  <si>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</si>
  <si>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</si>
  <si>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</si>
  <si>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</si>
  <si>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</si>
  <si>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</si>
  <si>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</si>
  <si>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</si>
  <si>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</si>
  <si>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</si>
  <si>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</si>
  <si>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</si>
  <si>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</si>
  <si>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</si>
  <si>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</si>
  <si>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</si>
  <si>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</si>
  <si>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</si>
  <si>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</si>
  <si>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</si>
  <si>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</si>
  <si>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</si>
  <si>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</si>
  <si>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</si>
  <si>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</si>
  <si>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</si>
  <si>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</si>
  <si>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</si>
  <si>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</si>
  <si>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</si>
  <si>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</si>
  <si>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</si>
  <si>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</si>
  <si>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</si>
  <si>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</si>
  <si>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</si>
  <si>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</si>
  <si>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</si>
  <si>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</si>
  <si>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</si>
  <si>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</si>
  <si>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</si>
  <si>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</si>
  <si>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</si>
  <si>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</si>
  <si>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</si>
  <si>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</si>
  <si>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</si>
  <si>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</si>
  <si>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</si>
  <si>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</si>
  <si>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</si>
  <si>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</si>
  <si>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</si>
  <si>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</si>
  <si>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</si>
  <si>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</si>
  <si>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</si>
  <si>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</si>
  <si>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</si>
  <si>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</si>
  <si>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</si>
  <si>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</si>
  <si>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</si>
  <si>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</si>
  <si>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</si>
  <si>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</si>
  <si>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</si>
  <si>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</si>
  <si>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</si>
  <si>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</si>
  <si>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</si>
  <si>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</si>
  <si>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</si>
  <si>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</si>
  <si>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</si>
  <si>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</si>
  <si>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</si>
  <si>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</si>
  <si>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</si>
  <si>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</si>
  <si>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</si>
  <si>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</si>
  <si>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</si>
  <si>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</si>
  <si>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</si>
  <si>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</si>
  <si>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</si>
  <si>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</si>
  <si>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</si>
  <si>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</si>
  <si>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</si>
  <si>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</si>
  <si>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</si>
  <si>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</si>
  <si>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</si>
  <si>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</si>
  <si>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</si>
  <si>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</si>
  <si>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</si>
  <si>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</si>
  <si>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</si>
  <si>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</si>
  <si>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</si>
  <si>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</si>
  <si>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</si>
  <si>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</si>
  <si>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</si>
  <si>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</si>
  <si>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</si>
  <si>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</si>
  <si>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</si>
  <si>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</si>
  <si>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</si>
  <si>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</si>
  <si>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</si>
  <si>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</si>
  <si>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</si>
  <si>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</si>
  <si>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</si>
  <si>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</si>
  <si>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</si>
  <si>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</si>
  <si>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</si>
  <si>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</si>
  <si>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</si>
  <si>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</si>
  <si>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</si>
  <si>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</si>
  <si>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</si>
  <si>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</si>
  <si>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</si>
  <si>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</si>
  <si>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</si>
  <si>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</si>
  <si>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</si>
  <si>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</si>
  <si>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</si>
  <si>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</si>
  <si>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</si>
  <si>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</si>
  <si>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</si>
  <si>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</si>
  <si>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</si>
  <si>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</si>
  <si>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</si>
  <si>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</si>
  <si>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</si>
  <si>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</si>
  <si>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</si>
  <si>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</si>
  <si>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</si>
  <si>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</si>
  <si>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</si>
  <si>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</si>
  <si>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</si>
  <si>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</si>
  <si>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</si>
  <si>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</si>
  <si>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</si>
  <si>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</si>
  <si>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</si>
  <si>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</si>
  <si>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</si>
  <si>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</si>
  <si>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</si>
  <si>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</si>
  <si>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</si>
  <si>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</si>
  <si>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</si>
  <si>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</si>
  <si>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</si>
  <si>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</si>
  <si>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</si>
  <si>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</si>
  <si>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</si>
  <si>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</si>
  <si>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</si>
  <si>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</si>
  <si>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</si>
  <si>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</si>
  <si>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</si>
  <si>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</si>
  <si>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</si>
  <si>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</si>
  <si>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</si>
  <si>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</si>
  <si>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</si>
  <si>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</si>
  <si>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</si>
  <si>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</si>
  <si>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</si>
  <si>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</si>
  <si>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</si>
  <si>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</si>
  <si>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</si>
  <si>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</si>
  <si>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</si>
  <si>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</si>
  <si>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</si>
  <si>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</si>
  <si>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</si>
  <si>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</si>
  <si>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</si>
  <si>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</si>
  <si>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</si>
  <si>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</si>
  <si>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</si>
  <si>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</si>
  <si>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</si>
  <si>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</si>
  <si>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</si>
  <si>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</si>
  <si>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</si>
  <si>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</si>
  <si>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</si>
  <si>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</si>
  <si>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</si>
  <si>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</si>
  <si>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</si>
  <si>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</si>
  <si>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</si>
  <si>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</si>
  <si>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</si>
  <si>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</si>
  <si>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</si>
  <si>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</si>
  <si>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</si>
  <si>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</si>
  <si>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</si>
  <si>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</si>
  <si>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</si>
  <si>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</si>
  <si>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</si>
  <si>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</si>
  <si>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</si>
  <si>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</si>
  <si>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</si>
  <si>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</si>
  <si>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</si>
  <si>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</si>
  <si>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</si>
  <si>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</si>
  <si>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</si>
  <si>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</si>
  <si>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</si>
  <si>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</si>
  <si>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</si>
  <si>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</si>
  <si>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</si>
  <si>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</si>
  <si>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</si>
  <si>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</si>
  <si>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</si>
  <si>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</si>
  <si>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</si>
  <si>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</si>
  <si>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</si>
  <si>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</si>
  <si>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</si>
  <si>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</si>
  <si>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</si>
  <si>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</si>
  <si>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</si>
  <si>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</si>
  <si>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</si>
  <si>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</si>
  <si>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</si>
  <si>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</si>
  <si>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</si>
  <si>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</si>
  <si>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</si>
  <si>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</si>
  <si>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</si>
  <si>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</si>
  <si>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</si>
  <si>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</si>
  <si>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</si>
  <si>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</si>
  <si>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</si>
  <si>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</si>
  <si>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</si>
  <si>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</si>
  <si>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</si>
  <si>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</si>
  <si>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</si>
  <si>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</si>
  <si>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</si>
  <si>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</si>
  <si>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</si>
  <si>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</si>
  <si>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</si>
  <si>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</si>
  <si>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</si>
  <si>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</si>
  <si>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</si>
  <si>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</si>
  <si>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</si>
  <si>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</si>
  <si>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</si>
  <si>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</si>
  <si>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</si>
  <si>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</si>
  <si>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</si>
  <si>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</si>
  <si>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</si>
  <si>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</si>
  <si>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</si>
  <si>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</si>
  <si>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</si>
  <si>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</si>
  <si>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</si>
  <si>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</si>
  <si>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</si>
  <si>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</si>
  <si>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</si>
  <si>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</si>
  <si>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</si>
  <si>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</si>
  <si>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</si>
  <si>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</si>
  <si>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</si>
  <si>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</si>
  <si>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</si>
  <si>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</si>
  <si>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</si>
  <si>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</si>
  <si>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</si>
  <si>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</si>
  <si>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</si>
  <si>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</si>
  <si>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</si>
  <si>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</si>
  <si>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</si>
  <si>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</si>
  <si>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</si>
  <si>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</si>
  <si>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</si>
  <si>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</si>
  <si>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</si>
  <si>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</si>
  <si>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</si>
  <si>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</si>
  <si>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</si>
  <si>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</si>
  <si>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</si>
  <si>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</si>
  <si>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</si>
  <si>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</si>
  <si>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</si>
  <si>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</si>
  <si>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</si>
  <si>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</si>
  <si>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</si>
  <si>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</si>
  <si>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</si>
  <si>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</si>
  <si>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</si>
  <si>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</si>
  <si>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</si>
  <si>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</si>
  <si>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</si>
  <si>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</si>
  <si>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</si>
  <si>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</si>
  <si>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</si>
  <si>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</si>
  <si>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</si>
  <si>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</si>
  <si>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</si>
  <si>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</si>
  <si>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</si>
  <si>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</si>
  <si>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</si>
  <si>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</si>
  <si>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</si>
  <si>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</si>
  <si>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</si>
  <si>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</si>
  <si>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</si>
  <si>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</si>
  <si>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</si>
  <si>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</si>
  <si>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</si>
  <si>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</si>
  <si>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</si>
  <si>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</si>
  <si>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</si>
  <si>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</si>
  <si>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</si>
  <si>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</si>
  <si>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</si>
  <si>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</si>
  <si>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</si>
  <si>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</si>
  <si>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</si>
  <si>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</si>
  <si>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</si>
  <si>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</si>
  <si>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</si>
  <si>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</si>
  <si>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</si>
  <si>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</si>
  <si>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</si>
  <si>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</si>
  <si>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</si>
  <si>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</si>
  <si>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</si>
  <si>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</si>
  <si>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</si>
  <si>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</si>
  <si>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</si>
  <si>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</si>
  <si>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</si>
  <si>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</si>
  <si>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</si>
  <si>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</si>
  <si>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</si>
  <si>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</si>
  <si>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</si>
  <si>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</si>
  <si>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</si>
  <si>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</si>
  <si>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</si>
  <si>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</si>
  <si>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</si>
  <si>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</si>
  <si>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</si>
  <si>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</si>
  <si>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</si>
  <si>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</si>
  <si>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</si>
  <si>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</si>
  <si>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</si>
  <si>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</si>
  <si>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</si>
  <si>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</si>
  <si>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</si>
  <si>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</si>
  <si>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</si>
  <si>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</si>
  <si>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</si>
  <si>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</si>
  <si>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</si>
  <si>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</si>
  <si>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</si>
  <si>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</si>
  <si>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</si>
  <si>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</si>
  <si>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</si>
  <si>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</si>
  <si>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</si>
  <si>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</si>
  <si>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</si>
  <si>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</si>
  <si>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</si>
  <si>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</si>
  <si>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</si>
  <si>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</si>
  <si>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</si>
  <si>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</si>
  <si>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</si>
  <si>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</si>
  <si>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</si>
  <si>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</si>
  <si>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</si>
  <si>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</si>
  <si>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</si>
  <si>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</si>
  <si>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</si>
  <si>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</si>
  <si>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</si>
  <si>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</si>
  <si>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</si>
  <si>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</si>
  <si>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</si>
  <si>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</si>
  <si>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</si>
  <si>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</si>
  <si>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</si>
  <si>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</si>
  <si>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</si>
  <si>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</si>
  <si>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</si>
  <si>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</si>
  <si>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</si>
  <si>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</si>
  <si>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</si>
  <si>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</si>
  <si>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</si>
  <si>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</si>
  <si>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</si>
  <si>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</si>
  <si>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</si>
  <si>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</si>
  <si>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</si>
  <si>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</si>
  <si>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</si>
  <si>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</si>
  <si>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</si>
  <si>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</si>
  <si>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</si>
  <si>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</si>
  <si>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</si>
  <si>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</si>
  <si>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</si>
  <si>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</si>
  <si>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</si>
  <si>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</si>
  <si>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</si>
  <si>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</si>
  <si>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</si>
  <si>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</si>
  <si>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</si>
  <si>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</si>
  <si>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</si>
  <si>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</si>
  <si>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</si>
  <si>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</si>
  <si>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</si>
  <si>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</si>
  <si>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</si>
  <si>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</si>
  <si>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</si>
  <si>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</si>
  <si>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</si>
  <si>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</si>
  <si>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</si>
  <si>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</si>
  <si>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</si>
  <si>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</si>
  <si>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</si>
  <si>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</si>
  <si>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</si>
  <si>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</si>
  <si>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</si>
  <si>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</si>
  <si>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</si>
  <si>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</si>
  <si>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</si>
  <si>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</si>
  <si>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</si>
  <si>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</si>
  <si>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</si>
  <si>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</si>
  <si>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</si>
  <si>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</si>
  <si>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</si>
  <si>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</si>
  <si>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</si>
  <si>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</si>
  <si>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</si>
  <si>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</si>
  <si>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</si>
  <si>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</si>
  <si>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</si>
  <si>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</si>
  <si>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</si>
  <si>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</si>
  <si>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</si>
  <si>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</si>
  <si>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</si>
  <si>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</si>
  <si>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</si>
  <si>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</si>
  <si>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</si>
  <si>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</si>
  <si>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</si>
  <si>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</si>
  <si>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</si>
  <si>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</si>
  <si>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</si>
  <si>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</si>
  <si>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</si>
  <si>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</si>
  <si>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</si>
  <si>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</si>
  <si>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</si>
  <si>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</si>
  <si>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</si>
  <si>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</si>
  <si>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</si>
  <si>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</si>
  <si>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</si>
  <si>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</si>
  <si>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</si>
  <si>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</si>
  <si>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</si>
  <si>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</si>
  <si>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</si>
  <si>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</si>
  <si>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</si>
  <si>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</si>
  <si>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</si>
  <si>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</si>
  <si>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</si>
  <si>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</si>
  <si>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</si>
  <si>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</si>
  <si>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</si>
  <si>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</si>
  <si>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</si>
  <si>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</si>
  <si>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</si>
  <si>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</si>
  <si>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</si>
  <si>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</si>
  <si>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</si>
  <si>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</si>
  <si>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</si>
  <si>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</si>
  <si>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</si>
  <si>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</si>
  <si>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</si>
  <si>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</si>
  <si>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</si>
  <si>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</si>
  <si>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</si>
  <si>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</si>
  <si>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</si>
  <si>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</si>
  <si>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</si>
  <si>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</si>
  <si>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</si>
  <si>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</si>
  <si>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</si>
  <si>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</si>
  <si>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</si>
  <si>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</si>
  <si>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</si>
  <si>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</si>
  <si>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</si>
  <si>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</si>
  <si>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</si>
  <si>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</si>
  <si>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</si>
  <si>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</si>
  <si>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</si>
  <si>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</si>
  <si>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</si>
  <si>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</si>
  <si>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</si>
  <si>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</si>
  <si>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</si>
  <si>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</si>
  <si>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</si>
  <si>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</si>
  <si>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</si>
  <si>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</si>
  <si>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</si>
  <si>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</si>
  <si>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</si>
  <si>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</si>
  <si>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</si>
  <si>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</si>
  <si>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</si>
  <si>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</si>
  <si>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</si>
  <si>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</si>
  <si>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</si>
  <si>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</si>
  <si>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</si>
  <si>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</si>
  <si>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</si>
  <si>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</si>
  <si>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</si>
  <si>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</si>
  <si>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</si>
  <si>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</si>
  <si>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</si>
  <si>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</si>
  <si>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</si>
  <si>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</si>
  <si>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</si>
  <si>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</si>
  <si>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</si>
  <si>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</si>
  <si>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</si>
  <si>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</si>
  <si>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</si>
  <si>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</si>
  <si>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</si>
  <si>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</si>
  <si>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</si>
  <si>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</si>
  <si>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</si>
  <si>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</si>
  <si>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</si>
  <si>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</si>
  <si>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</si>
  <si>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</si>
  <si>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</si>
  <si>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</si>
  <si>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</si>
  <si>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</si>
  <si>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</si>
  <si>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</si>
  <si>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</si>
  <si>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</si>
  <si>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</si>
  <si>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</si>
  <si>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</si>
  <si>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</si>
  <si>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</si>
  <si>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</si>
  <si>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</si>
  <si>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</si>
  <si>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</si>
  <si>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</si>
  <si>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</si>
  <si>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</si>
  <si>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</si>
  <si>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</si>
  <si>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</si>
  <si>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</si>
  <si>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</si>
  <si>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</si>
  <si>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</si>
  <si>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</si>
  <si>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</si>
  <si>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</si>
  <si>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</si>
  <si>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</si>
  <si>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</si>
  <si>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</si>
  <si>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</si>
  <si>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</si>
  <si>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</si>
  <si>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</si>
  <si>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</si>
  <si>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</si>
  <si>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</si>
  <si>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</si>
  <si>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</si>
  <si>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</si>
  <si>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</si>
  <si>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</si>
  <si>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</si>
  <si>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</si>
  <si>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</si>
  <si>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</si>
  <si>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</si>
  <si>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</si>
  <si>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</si>
  <si>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</si>
  <si>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</si>
  <si>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</si>
  <si>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</si>
  <si>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</si>
  <si>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</si>
  <si>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</si>
  <si>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</si>
  <si>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</si>
  <si>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</si>
  <si>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</si>
  <si>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</si>
  <si>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</si>
  <si>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</si>
  <si>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</si>
  <si>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</si>
  <si>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</si>
  <si>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</si>
  <si>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</si>
  <si>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</si>
  <si>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</si>
  <si>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</si>
  <si>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</si>
  <si>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</si>
  <si>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</si>
  <si>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</si>
  <si>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</si>
  <si>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</si>
  <si>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</si>
  <si>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</si>
  <si>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</si>
  <si>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</si>
  <si>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</si>
  <si>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</si>
  <si>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</si>
  <si>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</si>
  <si>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</si>
  <si>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</si>
  <si>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</si>
  <si>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</si>
  <si>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</si>
  <si>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</si>
  <si>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</si>
  <si>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</si>
  <si>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</si>
  <si>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</si>
  <si>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</si>
  <si>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</si>
  <si>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</si>
  <si>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</si>
  <si>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</si>
  <si>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</si>
  <si>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</si>
  <si>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</si>
  <si>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</si>
  <si>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</si>
  <si>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</si>
  <si>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</si>
  <si>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</si>
  <si>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</si>
  <si>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</si>
  <si>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</si>
  <si>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</si>
  <si>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</si>
  <si>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</si>
  <si>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</si>
  <si>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</si>
  <si>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</si>
  <si>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</si>
  <si>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</si>
  <si>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</si>
  <si>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</si>
  <si>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</si>
  <si>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</si>
  <si>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</si>
  <si>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</si>
  <si>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</si>
  <si>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</si>
  <si>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</si>
  <si>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</si>
  <si>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</si>
  <si>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</si>
  <si>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</si>
  <si>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</si>
  <si>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</si>
  <si>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</si>
  <si>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</si>
  <si>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</si>
  <si>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</si>
  <si>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</si>
  <si>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</si>
  <si>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</si>
  <si>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</si>
  <si>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</si>
  <si>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</si>
  <si>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</si>
  <si>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</si>
  <si>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</si>
  <si>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</si>
  <si>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</si>
  <si>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</si>
  <si>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</si>
  <si>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</si>
  <si>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</si>
  <si>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</si>
  <si>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</si>
  <si>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</si>
  <si>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</si>
  <si>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</si>
  <si>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</si>
  <si>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</si>
  <si>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</si>
  <si>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</si>
  <si>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</si>
  <si>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</si>
  <si>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</si>
  <si>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</si>
  <si>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</si>
  <si>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</si>
  <si>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</si>
  <si>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</si>
  <si>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</si>
  <si>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</si>
  <si>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</si>
  <si>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</si>
  <si>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</si>
  <si>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</si>
  <si>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</si>
  <si>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</si>
  <si>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</si>
  <si>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</si>
  <si>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</si>
  <si>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</si>
  <si>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</si>
  <si>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</si>
  <si>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</si>
  <si>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</si>
  <si>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</si>
  <si>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</si>
  <si>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</si>
  <si>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</si>
  <si>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</si>
  <si>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</si>
  <si>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</si>
  <si>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</si>
  <si>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</si>
  <si>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</si>
  <si>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</si>
  <si>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</si>
  <si>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</si>
  <si>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</si>
  <si>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</si>
  <si>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</si>
  <si>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</si>
  <si>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</si>
  <si>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</si>
  <si>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</si>
  <si>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</si>
  <si>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</si>
  <si>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</si>
  <si>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</si>
  <si>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</si>
  <si>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</si>
  <si>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</si>
  <si>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</si>
  <si>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</si>
  <si>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</si>
  <si>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</si>
  <si>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</si>
  <si>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</si>
  <si>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</si>
  <si>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</si>
  <si>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</si>
  <si>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</si>
  <si>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</si>
  <si>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</si>
  <si>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</si>
  <si>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</si>
  <si>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</si>
  <si>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</si>
  <si>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</si>
  <si>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</si>
  <si>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</si>
  <si>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</si>
  <si>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</si>
  <si>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</si>
  <si>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</si>
  <si>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</si>
  <si>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</si>
  <si>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</si>
  <si>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</si>
  <si>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</si>
  <si>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</si>
  <si>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</si>
  <si>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</si>
  <si>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</si>
  <si>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</si>
  <si>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</si>
  <si>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</si>
  <si>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</si>
  <si>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</si>
  <si>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</si>
  <si>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</si>
  <si>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</si>
  <si>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</si>
  <si>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</si>
  <si>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</si>
  <si>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</si>
  <si>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</si>
  <si>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</si>
  <si>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</si>
  <si>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</si>
  <si>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</si>
  <si>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</si>
  <si>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</si>
  <si>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</si>
  <si>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</si>
  <si>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</si>
  <si>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</si>
  <si>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</si>
  <si>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</si>
  <si>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</si>
  <si>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</si>
  <si>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</si>
  <si>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</si>
  <si>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</si>
  <si>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</si>
  <si>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</si>
  <si>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</si>
  <si>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</si>
  <si>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</si>
  <si>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</si>
  <si>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</si>
  <si>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</si>
  <si>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</si>
  <si>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</si>
  <si>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</si>
  <si>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</si>
  <si>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</si>
  <si>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</si>
  <si>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</si>
  <si>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</si>
  <si>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</si>
  <si>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</si>
  <si>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</si>
  <si>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</si>
  <si>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</si>
  <si>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</si>
  <si>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</si>
  <si>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</si>
  <si>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</si>
  <si>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</si>
  <si>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</si>
  <si>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</si>
  <si>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</si>
  <si>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</si>
  <si>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</si>
  <si>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</si>
  <si>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</si>
  <si>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</si>
  <si>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</si>
  <si>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</si>
  <si>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</si>
  <si>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</si>
  <si>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</si>
  <si>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</si>
  <si>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</si>
  <si>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</si>
  <si>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</si>
  <si>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</si>
  <si>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</si>
  <si>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</si>
  <si>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</si>
  <si>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</si>
  <si>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</si>
  <si>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</si>
  <si>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</si>
  <si>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</si>
  <si>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</si>
  <si>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</si>
  <si>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</si>
  <si>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</si>
  <si>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</si>
  <si>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</si>
  <si>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</si>
  <si>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</si>
  <si>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</si>
  <si>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</si>
  <si>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</si>
  <si>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</si>
  <si>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</si>
  <si>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</si>
  <si>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</si>
  <si>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</si>
  <si>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</si>
  <si>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</si>
  <si>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</si>
  <si>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</si>
  <si>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</si>
  <si>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</si>
  <si>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</si>
  <si>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</si>
  <si>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</si>
  <si>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</si>
  <si>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</si>
  <si>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</si>
  <si>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</si>
  <si>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</si>
  <si>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</si>
  <si>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</si>
  <si>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</si>
  <si>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</si>
  <si>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</si>
  <si>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</si>
  <si>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</si>
  <si>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</si>
  <si>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</si>
  <si>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</si>
  <si>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</si>
  <si>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</si>
  <si>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</si>
  <si>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</si>
  <si>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</si>
  <si>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</si>
  <si>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</si>
  <si>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</si>
  <si>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</si>
  <si>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</si>
  <si>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</si>
  <si>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</si>
  <si>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</si>
  <si>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</si>
  <si>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</si>
  <si>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</si>
  <si>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</si>
  <si>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</si>
  <si>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</si>
  <si>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</si>
  <si>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</si>
  <si>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</si>
  <si>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</si>
  <si>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</si>
  <si>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</si>
  <si>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</si>
  <si>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</si>
  <si>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</si>
  <si>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</si>
  <si>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</si>
  <si>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</si>
  <si>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</si>
  <si>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</si>
  <si>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</si>
  <si>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</si>
  <si>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</si>
  <si>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</si>
  <si>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</si>
  <si>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</si>
  <si>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</si>
  <si>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</si>
  <si>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</si>
  <si>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</si>
  <si>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</si>
  <si>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</si>
  <si>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</si>
  <si>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</si>
  <si>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</si>
  <si>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</si>
  <si>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</si>
  <si>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</si>
  <si>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</si>
  <si>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</si>
  <si>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</si>
  <si>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</si>
  <si>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</si>
  <si>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</si>
  <si>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</si>
  <si>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</si>
  <si>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</si>
  <si>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</si>
  <si>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</si>
  <si>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</si>
  <si>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</si>
  <si>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</si>
  <si>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</si>
  <si>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</si>
  <si>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</si>
  <si>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</si>
  <si>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</si>
  <si>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</si>
  <si>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</si>
  <si>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</si>
  <si>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</si>
  <si>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</si>
  <si>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</si>
  <si>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</si>
  <si>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</si>
  <si>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</si>
  <si>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</si>
  <si>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</si>
  <si>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</si>
  <si>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</si>
  <si>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</si>
  <si>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</si>
  <si>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</si>
  <si>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</si>
  <si>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</si>
  <si>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</si>
  <si>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</si>
  <si>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</si>
  <si>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</si>
  <si>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</si>
  <si>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</si>
  <si>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</si>
  <si>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</si>
  <si>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</si>
  <si>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</si>
  <si>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</si>
  <si>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</si>
  <si>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</si>
  <si>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</si>
  <si>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</si>
  <si>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</si>
  <si>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</si>
  <si>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</si>
  <si>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</si>
  <si>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</si>
  <si>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</si>
  <si>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</si>
  <si>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</si>
  <si>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</si>
  <si>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</si>
  <si>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</si>
  <si>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</si>
  <si>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</si>
  <si>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</si>
  <si>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</si>
  <si>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</si>
  <si>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</si>
  <si>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</si>
  <si>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</si>
  <si>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</si>
  <si>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</si>
  <si>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</si>
  <si>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</si>
  <si>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</si>
  <si>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</si>
  <si>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</si>
  <si>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</si>
  <si>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</si>
  <si>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</si>
  <si>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</si>
  <si>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</si>
  <si>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</si>
  <si>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</si>
  <si>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</si>
  <si>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</si>
  <si>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</si>
  <si>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</si>
  <si>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</si>
  <si>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</si>
  <si>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</si>
  <si>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</si>
  <si>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</si>
  <si>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</si>
  <si>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</si>
  <si>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</si>
  <si>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</si>
  <si>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</si>
  <si>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</si>
  <si>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</si>
  <si>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</si>
  <si>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</si>
  <si>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</si>
  <si>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</si>
  <si>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</si>
  <si>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</si>
  <si>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</si>
  <si>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</si>
  <si>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</si>
  <si>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</si>
  <si>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</si>
  <si>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</si>
  <si>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</si>
  <si>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</si>
  <si>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</si>
  <si>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</si>
  <si>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</si>
  <si>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</si>
  <si>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</si>
  <si>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</si>
  <si>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</si>
  <si>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</si>
  <si>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</si>
  <si>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</si>
  <si>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</si>
  <si>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</si>
  <si>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</si>
  <si>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</si>
  <si>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</si>
  <si>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</si>
  <si>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</si>
  <si>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</si>
  <si>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</si>
  <si>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</si>
  <si>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</si>
  <si>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</si>
  <si>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</si>
  <si>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</si>
  <si>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</si>
  <si>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</si>
  <si>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</si>
  <si>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</si>
  <si>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</si>
  <si>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</si>
  <si>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</si>
  <si>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</si>
  <si>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</si>
  <si>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</si>
  <si>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</si>
  <si>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</si>
  <si>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</si>
  <si>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</si>
  <si>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</si>
  <si>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</si>
  <si>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</si>
  <si>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</si>
  <si>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</si>
  <si>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</si>
  <si>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</si>
  <si>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</si>
  <si>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</si>
  <si>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</si>
  <si>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</si>
  <si>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</si>
  <si>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</si>
  <si>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</si>
  <si>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</si>
  <si>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</si>
  <si>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</si>
  <si>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</si>
  <si>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</si>
  <si>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</si>
  <si>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</si>
  <si>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</si>
  <si>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</si>
  <si>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</si>
  <si>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</si>
  <si>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</si>
  <si>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</si>
  <si>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</si>
  <si>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</si>
  <si>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</si>
  <si>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</si>
  <si>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</si>
  <si>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</si>
  <si>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</si>
  <si>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</si>
  <si>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</si>
  <si>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</si>
  <si>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</si>
  <si>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</si>
  <si>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</si>
  <si>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</si>
  <si>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</si>
  <si>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</si>
  <si>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</si>
  <si>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</si>
  <si>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</si>
  <si>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</si>
  <si>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</si>
  <si>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</si>
  <si>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</si>
  <si>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</si>
  <si>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</si>
  <si>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</si>
  <si>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</si>
  <si>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</si>
  <si>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</si>
  <si>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</si>
  <si>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</si>
  <si>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</si>
  <si>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</si>
  <si>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</si>
  <si>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</si>
  <si>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</si>
  <si>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</si>
  <si>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</si>
  <si>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</si>
  <si>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</si>
  <si>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</si>
  <si>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</si>
  <si>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</si>
  <si>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</si>
  <si>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</si>
  <si>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</si>
  <si>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</si>
  <si>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</si>
  <si>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</si>
  <si>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</si>
  <si>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</si>
  <si>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</si>
  <si>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</si>
  <si>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</si>
  <si>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</si>
  <si>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</si>
  <si>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</si>
  <si>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</si>
  <si>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</si>
  <si>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</si>
  <si>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</si>
  <si>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</si>
  <si>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</si>
  <si>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</si>
  <si>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</si>
  <si>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</si>
  <si>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</si>
  <si>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</si>
  <si>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</si>
  <si>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</si>
  <si>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</si>
  <si>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</si>
  <si>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</si>
  <si>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</si>
  <si>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</si>
  <si>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</si>
  <si>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</si>
  <si>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</si>
  <si>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</si>
  <si>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</si>
  <si>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</si>
  <si>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</si>
  <si>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</si>
  <si>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</si>
  <si>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</si>
  <si>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</si>
  <si>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</si>
  <si>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</si>
  <si>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</si>
  <si>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</si>
  <si>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</si>
  <si>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</si>
  <si>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</si>
  <si>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</si>
  <si>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</si>
  <si>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</si>
  <si>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</si>
  <si>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</si>
  <si>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</si>
  <si>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</si>
  <si>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</si>
  <si>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</si>
  <si>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</si>
  <si>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</si>
  <si>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</si>
  <si>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</si>
  <si>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</si>
  <si>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</si>
  <si>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</si>
  <si>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</si>
  <si>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</si>
  <si>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</si>
  <si>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</si>
  <si>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</si>
  <si>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</si>
  <si>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</si>
  <si>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</si>
  <si>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</si>
  <si>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</si>
  <si>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</si>
  <si>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</si>
  <si>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</si>
  <si>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</si>
  <si>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</si>
  <si>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</si>
  <si>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</si>
  <si>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</si>
  <si>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</si>
  <si>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</si>
  <si>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</si>
  <si>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</si>
  <si>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</si>
  <si>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</si>
  <si>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</si>
  <si>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</si>
  <si>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</si>
  <si>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</si>
  <si>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</si>
  <si>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</si>
  <si>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</si>
  <si>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</si>
  <si>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</si>
  <si>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</si>
  <si>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</si>
  <si>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</si>
  <si>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</si>
  <si>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</si>
  <si>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</si>
  <si>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</si>
  <si>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</si>
  <si>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</si>
  <si>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</si>
  <si>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</si>
  <si>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</si>
  <si>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</si>
  <si>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</si>
  <si>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</si>
  <si>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</si>
  <si>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</si>
  <si>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</si>
  <si>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</si>
  <si>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</si>
  <si>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</si>
  <si>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</si>
  <si>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</si>
  <si>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</si>
  <si>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</si>
  <si>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</si>
  <si>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</si>
  <si>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</si>
  <si>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</si>
  <si>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</si>
  <si>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</si>
  <si>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</si>
  <si>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</si>
  <si>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</si>
  <si>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</si>
  <si>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</si>
  <si>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</si>
  <si>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</si>
  <si>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</si>
  <si>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</si>
  <si>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</si>
  <si>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</si>
  <si>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</si>
  <si>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</si>
  <si>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</si>
  <si>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</si>
  <si>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</si>
  <si>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</si>
  <si>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</si>
  <si>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</si>
  <si>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</si>
  <si>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</si>
  <si>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</si>
  <si>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</si>
  <si>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</si>
  <si>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</si>
  <si>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</si>
  <si>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</si>
  <si>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</si>
  <si>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</si>
  <si>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</si>
  <si>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</si>
  <si>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</si>
  <si>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</si>
  <si>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</si>
  <si>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</si>
  <si>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</si>
  <si>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</si>
  <si>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</si>
  <si>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</si>
  <si>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</si>
  <si>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</si>
  <si>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</si>
  <si>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</si>
  <si>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</si>
  <si>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</si>
  <si>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</si>
  <si>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</si>
  <si>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</si>
  <si>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</si>
  <si>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</si>
  <si>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</si>
  <si>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</si>
  <si>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</si>
  <si>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</si>
  <si>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</si>
  <si>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</si>
  <si>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</si>
  <si>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</si>
  <si>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</si>
  <si>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</si>
  <si>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</si>
  <si>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</si>
  <si>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</si>
  <si>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</si>
  <si>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</si>
  <si>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</si>
  <si>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</si>
  <si>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</si>
  <si>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</si>
  <si>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</si>
  <si>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</si>
  <si>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</si>
  <si>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</si>
  <si>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</si>
  <si>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</si>
  <si>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</si>
  <si>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</si>
  <si>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</si>
  <si>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</si>
  <si>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</si>
  <si>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</si>
  <si>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</si>
  <si>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</si>
  <si>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</si>
  <si>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</si>
  <si>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</si>
  <si>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</si>
  <si>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</si>
  <si>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</si>
  <si>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</si>
  <si>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</si>
  <si>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</si>
  <si>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</si>
  <si>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</si>
  <si>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</si>
  <si>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</si>
  <si>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</si>
  <si>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</si>
  <si>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</si>
  <si>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</si>
  <si>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</si>
  <si>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</si>
  <si>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</si>
  <si>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</si>
  <si>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</si>
  <si>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</si>
  <si>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</si>
  <si>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</si>
  <si>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</si>
  <si>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</si>
  <si>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</si>
  <si>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</si>
  <si>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</si>
  <si>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</si>
  <si>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</si>
  <si>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</si>
  <si>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</si>
  <si>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</si>
  <si>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</si>
  <si>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</si>
  <si>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</si>
  <si>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</si>
  <si>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</si>
  <si>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</si>
  <si>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</si>
  <si>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</si>
  <si>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</si>
  <si>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</si>
  <si>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</si>
  <si>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</si>
  <si>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</si>
  <si>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</si>
  <si>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</si>
  <si>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</si>
  <si>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</si>
  <si>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</si>
  <si>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</si>
  <si>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</si>
  <si>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</si>
  <si>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</si>
  <si>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</si>
  <si>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</si>
  <si>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</si>
  <si>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</si>
  <si>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</si>
  <si>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</si>
  <si>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</si>
  <si>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</si>
  <si>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</si>
  <si>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</si>
  <si>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</si>
  <si>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</si>
  <si>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</si>
  <si>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</si>
  <si>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</si>
  <si>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</si>
  <si>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</si>
  <si>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</si>
  <si>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</si>
  <si>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</si>
  <si>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</si>
  <si>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</si>
  <si>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</si>
  <si>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</si>
  <si>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</si>
  <si>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</si>
  <si>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</si>
  <si>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</si>
  <si>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</si>
  <si>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</si>
  <si>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</si>
  <si>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</si>
  <si>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</si>
  <si>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</si>
  <si>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</si>
  <si>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</si>
  <si>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</si>
  <si>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</si>
  <si>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</si>
  <si>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</si>
  <si>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</si>
  <si>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</si>
  <si>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</si>
  <si>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</si>
  <si>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</si>
  <si>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</si>
  <si>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</si>
  <si>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</si>
  <si>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</si>
  <si>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</si>
  <si>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</si>
  <si>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</si>
  <si>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</si>
  <si>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</si>
  <si>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</si>
  <si>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</si>
  <si>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</si>
  <si>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</si>
  <si>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</si>
  <si>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</si>
  <si>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</si>
  <si>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</si>
  <si>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</si>
  <si>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</si>
  <si>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</si>
  <si>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</si>
  <si>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</si>
  <si>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</si>
  <si>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</si>
  <si>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</si>
  <si>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</si>
  <si>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</si>
  <si>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</si>
  <si>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</si>
  <si>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</si>
  <si>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</si>
  <si>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</si>
  <si>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</si>
  <si>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</si>
  <si>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</si>
  <si>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</si>
  <si>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</si>
  <si>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</si>
  <si>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</si>
  <si>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</si>
  <si>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</si>
  <si>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</si>
  <si>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</si>
  <si>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</si>
  <si>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</si>
  <si>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</si>
  <si>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</si>
  <si>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</si>
  <si>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</si>
  <si>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</si>
  <si>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</si>
  <si>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</si>
  <si>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</si>
  <si>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</si>
  <si>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</si>
  <si>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</si>
  <si>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</si>
  <si>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</si>
  <si>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</si>
  <si>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</si>
  <si>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</si>
  <si>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</si>
  <si>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</si>
  <si>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</si>
  <si>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</si>
  <si>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</si>
  <si>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</si>
  <si>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</si>
  <si>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</si>
  <si>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</si>
  <si>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</si>
  <si>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</si>
  <si>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</si>
  <si>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</si>
  <si>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</si>
  <si>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</si>
  <si>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</si>
  <si>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</si>
  <si>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</si>
  <si>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</si>
  <si>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</si>
  <si>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</si>
  <si>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</si>
  <si>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</si>
  <si>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</si>
  <si>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</si>
  <si>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</si>
  <si>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</si>
  <si>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</si>
  <si>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</si>
  <si>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</si>
  <si>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</si>
  <si>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</si>
  <si>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</si>
  <si>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</si>
  <si>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</si>
  <si>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</si>
  <si>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</si>
  <si>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</si>
  <si>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</si>
  <si>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</si>
  <si>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</si>
  <si>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</si>
  <si>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</si>
  <si>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</si>
  <si>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</si>
  <si>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</si>
  <si>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</si>
  <si>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</si>
  <si>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</si>
  <si>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</si>
  <si>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</si>
  <si>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</si>
  <si>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</si>
  <si>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</si>
  <si>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</si>
  <si>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</si>
  <si>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</si>
  <si>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</si>
  <si>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</si>
  <si>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</si>
  <si>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</si>
  <si>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</si>
  <si>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</si>
  <si>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</si>
  <si>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</si>
  <si>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</si>
  <si>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</si>
  <si>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</si>
  <si>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</si>
  <si>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</si>
  <si>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</si>
  <si>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</si>
  <si>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</si>
  <si>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</si>
  <si>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</si>
  <si>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</si>
  <si>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</si>
  <si>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</si>
  <si>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</si>
  <si>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</si>
  <si>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</si>
  <si>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</si>
  <si>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</si>
  <si>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</si>
  <si>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</si>
  <si>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</si>
  <si>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</si>
  <si>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</si>
  <si>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</si>
  <si>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</si>
  <si>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</si>
  <si>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</si>
  <si>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</si>
  <si>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</si>
  <si>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</si>
  <si>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</si>
  <si>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</si>
  <si>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</si>
  <si>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</si>
  <si>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</si>
  <si>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</si>
  <si>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</si>
  <si>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</si>
  <si>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</si>
  <si>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</si>
  <si>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</si>
  <si>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</si>
  <si>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</si>
  <si>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</si>
  <si>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</si>
  <si>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</si>
  <si>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</si>
  <si>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</si>
  <si>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</si>
  <si>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</si>
  <si>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</si>
  <si>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</si>
  <si>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</si>
  <si>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</si>
  <si>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</si>
  <si>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</si>
  <si>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</si>
  <si>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</si>
  <si>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</si>
  <si>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</si>
  <si>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</si>
  <si>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</si>
  <si>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</si>
  <si>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</si>
  <si>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</si>
  <si>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</si>
  <si>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</si>
  <si>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</si>
  <si>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</si>
  <si>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</si>
  <si>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</si>
  <si>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</si>
  <si>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</si>
  <si>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</si>
  <si>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</si>
  <si>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</si>
  <si>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</si>
  <si>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</si>
  <si>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</si>
  <si>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</si>
  <si>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</si>
  <si>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</si>
  <si>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</si>
  <si>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</si>
  <si>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</si>
  <si>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</si>
  <si>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</si>
  <si>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</si>
  <si>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</si>
  <si>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</si>
  <si>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</si>
  <si>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</si>
  <si>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</si>
  <si>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</si>
  <si>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</si>
  <si>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</si>
  <si>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</si>
  <si>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</si>
  <si>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</si>
  <si>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</si>
  <si>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</si>
  <si>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</si>
  <si>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</si>
  <si>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</si>
  <si>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</si>
  <si>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</si>
  <si>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</si>
  <si>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</si>
  <si>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</si>
  <si>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</si>
  <si>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</si>
  <si>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</si>
  <si>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</si>
  <si>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</si>
  <si>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</si>
  <si>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</si>
  <si>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</si>
  <si>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</si>
  <si>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</si>
  <si>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</si>
  <si>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</si>
  <si>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</si>
  <si>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</si>
  <si>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</si>
  <si>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</si>
  <si>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</si>
  <si>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</si>
  <si>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</si>
  <si>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</si>
  <si>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</si>
  <si>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</si>
  <si>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</si>
  <si>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</si>
  <si>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</si>
  <si>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</si>
  <si>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</si>
  <si>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</si>
  <si>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</si>
  <si>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</si>
  <si>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</si>
  <si>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</si>
  <si>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</si>
  <si>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</si>
  <si>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</si>
  <si>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</si>
  <si>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</si>
  <si>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</si>
  <si>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</si>
  <si>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</si>
  <si>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</si>
  <si>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</si>
  <si>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</si>
  <si>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</si>
  <si>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</si>
  <si>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</si>
  <si>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</si>
  <si>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</si>
  <si>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</si>
  <si>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</si>
  <si>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</si>
  <si>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</si>
  <si>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</si>
  <si>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</si>
  <si>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</si>
  <si>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</si>
  <si>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</si>
  <si>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</si>
  <si>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</si>
  <si>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</si>
  <si>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</si>
  <si>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</si>
  <si>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</si>
  <si>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</si>
  <si>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</si>
  <si>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</si>
  <si>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</si>
  <si>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</si>
  <si>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</si>
  <si>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</si>
  <si>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</si>
  <si>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</si>
  <si>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</si>
  <si>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</si>
  <si>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</si>
  <si>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</si>
  <si>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</si>
  <si>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</si>
  <si>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</si>
  <si>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</si>
  <si>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</si>
  <si>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</si>
  <si>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</si>
  <si>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</si>
  <si>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</si>
  <si>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</si>
  <si>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</si>
  <si>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</si>
  <si>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</si>
  <si>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</si>
  <si>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</si>
  <si>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</si>
  <si>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</si>
  <si>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</si>
  <si>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</si>
  <si>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</si>
  <si>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</si>
  <si>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</si>
  <si>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</si>
  <si>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</si>
  <si>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</si>
  <si>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</si>
  <si>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</si>
  <si>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</si>
  <si>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</si>
  <si>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</si>
  <si>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</si>
  <si>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</si>
  <si>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</si>
  <si>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</si>
  <si>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</si>
  <si>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</si>
  <si>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</si>
  <si>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</si>
  <si>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</si>
  <si>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</si>
  <si>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</si>
  <si>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</si>
  <si>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</si>
  <si>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</si>
  <si>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</si>
  <si>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</si>
  <si>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</si>
  <si>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</si>
  <si>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</si>
  <si>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</si>
  <si>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</si>
  <si>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</si>
  <si>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</si>
  <si>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</si>
  <si>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</si>
  <si>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</si>
  <si>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</si>
  <si>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</si>
  <si>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</si>
  <si>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</si>
  <si>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</si>
  <si>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</si>
  <si>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</si>
  <si>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</si>
  <si>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</si>
  <si>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</si>
  <si>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</si>
  <si>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</si>
  <si>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</si>
  <si>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</si>
  <si>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</si>
  <si>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</si>
  <si>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</si>
  <si>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</si>
  <si>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</si>
  <si>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</si>
  <si>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</si>
  <si>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</si>
  <si>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</si>
  <si>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</si>
  <si>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</si>
  <si>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</si>
  <si>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</si>
  <si>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</si>
  <si>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</si>
  <si>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</si>
  <si>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</si>
  <si>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</si>
  <si>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</si>
  <si>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</si>
  <si>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</si>
  <si>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</si>
  <si>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</si>
  <si>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</si>
  <si>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</si>
  <si>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</si>
  <si>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</si>
  <si>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</si>
  <si>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</si>
  <si>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</si>
  <si>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</si>
  <si>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</si>
  <si>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</si>
  <si>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</si>
  <si>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</si>
  <si>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</si>
  <si>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</si>
  <si>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</si>
  <si>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</si>
  <si>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</si>
  <si>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</si>
  <si>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</si>
  <si>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</si>
  <si>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</si>
  <si>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</si>
  <si>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</si>
  <si>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</si>
  <si>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</si>
  <si>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</si>
  <si>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</si>
  <si>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</si>
  <si>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</si>
  <si>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</si>
  <si>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</si>
  <si>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</si>
  <si>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</si>
  <si>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</si>
  <si>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</si>
  <si>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</si>
  <si>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</si>
  <si>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</si>
  <si>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</si>
  <si>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</si>
  <si>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</si>
  <si>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</si>
  <si>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</si>
  <si>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</si>
  <si>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</si>
  <si>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</si>
  <si>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</si>
  <si>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</si>
  <si>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</si>
  <si>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</si>
  <si>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</si>
  <si>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</si>
  <si>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</si>
  <si>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</si>
  <si>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</si>
  <si>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</si>
  <si>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</si>
  <si>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</si>
  <si>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</si>
  <si>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</si>
  <si>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</si>
  <si>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</si>
  <si>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</si>
  <si>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</si>
  <si>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</si>
  <si>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</si>
  <si>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</si>
  <si>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</si>
  <si>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</si>
  <si>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</si>
  <si>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</si>
  <si>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</si>
  <si>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</si>
  <si>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</si>
  <si>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</si>
  <si>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</si>
  <si>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</si>
  <si>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</si>
  <si>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</si>
  <si>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</si>
  <si>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</si>
  <si>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</si>
  <si>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</si>
  <si>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</si>
  <si>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</si>
  <si>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</si>
  <si>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</si>
  <si>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</si>
  <si>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</si>
  <si>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</si>
  <si>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</si>
  <si>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</si>
  <si>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</si>
  <si>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</si>
  <si>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</si>
  <si>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</si>
  <si>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</si>
  <si>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</si>
  <si>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</si>
  <si>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</si>
  <si>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</si>
  <si>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</si>
  <si>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</si>
  <si>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</si>
  <si>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</si>
  <si>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</si>
  <si>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</si>
  <si>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</si>
  <si>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</si>
  <si>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</si>
  <si>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</si>
  <si>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</si>
  <si>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</si>
  <si>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</si>
  <si>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</si>
  <si>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</si>
  <si>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</si>
  <si>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</si>
  <si>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</si>
  <si>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</si>
  <si>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</si>
  <si>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</si>
  <si>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</si>
  <si>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</si>
  <si>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</si>
  <si>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</si>
  <si>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</si>
  <si>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</si>
  <si>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</si>
  <si>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</si>
  <si>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</si>
  <si>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</si>
  <si>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</si>
  <si>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</si>
  <si>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</si>
  <si>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</si>
  <si>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</si>
  <si>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</si>
  <si>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</si>
  <si>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</si>
  <si>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</si>
  <si>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</si>
  <si>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</si>
  <si>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</si>
  <si>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</si>
  <si>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</si>
  <si>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</si>
  <si>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</si>
  <si>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</si>
  <si>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</si>
  <si>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</si>
  <si>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</si>
  <si>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</si>
  <si>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</si>
  <si>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</si>
  <si>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</si>
  <si>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</si>
  <si>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</si>
  <si>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</si>
  <si>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</si>
  <si>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</si>
  <si>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</si>
  <si>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</si>
  <si>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</si>
  <si>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</si>
  <si>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</si>
  <si>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</si>
  <si>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</si>
  <si>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</si>
  <si>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</si>
  <si>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</si>
  <si>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</si>
  <si>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</si>
  <si>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</si>
  <si>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</si>
  <si>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</si>
  <si>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</si>
  <si>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</si>
  <si>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</si>
  <si>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</si>
  <si>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</si>
  <si>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</si>
  <si>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</si>
  <si>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</si>
  <si>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</si>
  <si>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</si>
  <si>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</si>
  <si>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</si>
  <si>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</si>
  <si>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</si>
  <si>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</si>
  <si>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</si>
  <si>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</si>
  <si>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</si>
  <si>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</si>
  <si>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</si>
  <si>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</si>
  <si>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</si>
  <si>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</si>
  <si>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</si>
  <si>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</si>
  <si>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</si>
  <si>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</si>
  <si>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</si>
  <si>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</si>
  <si>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</si>
  <si>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</si>
  <si>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</si>
  <si>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</si>
  <si>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</si>
  <si>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</si>
  <si>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</si>
  <si>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</si>
  <si>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</si>
  <si>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</si>
  <si>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</si>
  <si>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</si>
  <si>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</si>
  <si>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</si>
  <si>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</si>
  <si>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</si>
  <si>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</si>
  <si>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</si>
  <si>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</si>
  <si>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</si>
  <si>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</si>
  <si>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</si>
  <si>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</si>
  <si>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</si>
  <si>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</si>
  <si>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</si>
  <si>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</si>
  <si>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</si>
  <si>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</si>
  <si>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</si>
  <si>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</si>
  <si>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</si>
  <si>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</si>
  <si>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</si>
  <si>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</si>
  <si>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</si>
  <si>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</si>
  <si>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</si>
  <si>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</si>
  <si>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</si>
  <si>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</si>
  <si>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</si>
  <si>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</si>
  <si>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</si>
  <si>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</si>
  <si>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</si>
  <si>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</si>
  <si>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</si>
  <si>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</si>
  <si>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</si>
  <si>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</si>
  <si>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</si>
  <si>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</si>
  <si>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</si>
  <si>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</si>
  <si>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</si>
  <si>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</si>
  <si>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</si>
  <si>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</si>
  <si>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</si>
  <si>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</si>
  <si>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</si>
  <si>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</si>
  <si>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</si>
  <si>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</si>
  <si>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</si>
  <si>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</si>
  <si>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</si>
  <si>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</si>
  <si>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</si>
  <si>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</si>
  <si>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</si>
  <si>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</si>
  <si>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</si>
  <si>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</si>
  <si>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</si>
  <si>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</si>
  <si>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</si>
  <si>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</si>
  <si>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</si>
  <si>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</si>
  <si>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</si>
  <si>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</si>
  <si>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</si>
  <si>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</si>
  <si>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</si>
  <si>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</si>
  <si>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</si>
  <si>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</si>
  <si>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</si>
  <si>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</si>
  <si>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</si>
  <si>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</si>
  <si>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</si>
  <si>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</si>
  <si>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</si>
  <si>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</si>
  <si>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</si>
  <si>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</si>
  <si>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</si>
  <si>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</si>
  <si>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</si>
  <si>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</si>
  <si>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</si>
  <si>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</si>
  <si>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</si>
  <si>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</si>
  <si>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</si>
  <si>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</si>
  <si>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</si>
  <si>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</si>
  <si>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</si>
  <si>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</si>
  <si>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</si>
  <si>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</si>
  <si>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</si>
  <si>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</si>
  <si>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</si>
  <si>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</si>
  <si>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</si>
  <si>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</si>
  <si>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</si>
  <si>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</si>
  <si>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</si>
  <si>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</si>
  <si>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</si>
  <si>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</si>
  <si>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</si>
  <si>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</si>
  <si>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</si>
  <si>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</si>
  <si>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</si>
  <si>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</si>
  <si>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</si>
  <si>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</si>
  <si>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</si>
  <si>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</si>
  <si>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</si>
  <si>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</si>
  <si>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</si>
  <si>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</si>
  <si>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</si>
  <si>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</si>
  <si>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</si>
  <si>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</si>
  <si>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</si>
  <si>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</si>
  <si>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</si>
  <si>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</si>
  <si>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</si>
  <si>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</si>
  <si>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</si>
  <si>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</si>
  <si>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</si>
  <si>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</si>
  <si>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</si>
  <si>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</si>
  <si>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</si>
  <si>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</si>
  <si>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</si>
  <si>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</si>
  <si>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</si>
  <si>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</si>
  <si>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</si>
  <si>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</si>
  <si>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</si>
  <si>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</si>
  <si>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</si>
  <si>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</si>
  <si>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</si>
  <si>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</si>
  <si>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</si>
  <si>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</si>
  <si>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</si>
  <si>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</si>
  <si>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</si>
  <si>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</si>
  <si>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</si>
  <si>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</si>
  <si>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</si>
  <si>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</si>
  <si>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</si>
  <si>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</si>
  <si>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</si>
  <si>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</si>
  <si>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</si>
  <si>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</si>
  <si>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</si>
  <si>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</si>
  <si>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</si>
  <si>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</si>
  <si>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</si>
  <si>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</si>
  <si>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</si>
  <si>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</si>
  <si>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</si>
  <si>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</si>
  <si>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</si>
  <si>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</si>
  <si>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</si>
  <si>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</si>
  <si>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</si>
  <si>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</si>
  <si>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</si>
  <si>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</si>
  <si>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</si>
  <si>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</si>
  <si>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</si>
  <si>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</si>
  <si>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</si>
  <si>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</si>
  <si>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</si>
  <si>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</si>
  <si>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</si>
  <si>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</si>
  <si>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</si>
  <si>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</si>
  <si>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</si>
  <si>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</si>
  <si>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</si>
  <si>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</si>
  <si>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</si>
  <si>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</si>
  <si>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</si>
  <si>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</si>
  <si>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</si>
  <si>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</si>
  <si>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</si>
  <si>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</si>
  <si>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</si>
  <si>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</si>
  <si>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</si>
  <si>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</si>
  <si>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</si>
  <si>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</si>
  <si>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</si>
  <si>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</si>
  <si>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</si>
  <si>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</si>
  <si>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</si>
  <si>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</si>
  <si>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</si>
  <si>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</si>
  <si>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</si>
  <si>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</si>
  <si>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</si>
  <si>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</si>
  <si>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</si>
  <si>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</si>
  <si>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</si>
  <si>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</si>
  <si>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</si>
  <si>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</si>
  <si>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</si>
  <si>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</si>
  <si>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</si>
  <si>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</si>
  <si>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</si>
  <si>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</si>
  <si>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</si>
  <si>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</si>
  <si>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</si>
  <si>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</si>
  <si>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</si>
  <si>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</si>
  <si>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</si>
  <si>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</si>
  <si>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</si>
  <si>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</si>
  <si>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</si>
  <si>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</si>
  <si>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</si>
  <si>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</si>
  <si>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</si>
  <si>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</si>
  <si>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</si>
  <si>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</si>
  <si>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</si>
  <si>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</si>
  <si>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</si>
  <si>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</si>
  <si>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</si>
  <si>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</si>
  <si>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</si>
  <si>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</si>
  <si>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</si>
  <si>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</si>
  <si>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</si>
  <si>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</si>
  <si>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</si>
  <si>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</si>
  <si>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</si>
  <si>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</si>
  <si>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</si>
  <si>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</si>
  <si>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</si>
  <si>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</si>
  <si>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</si>
  <si>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</si>
  <si>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</si>
  <si>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</si>
  <si>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</si>
  <si>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</si>
  <si>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</si>
  <si>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</si>
  <si>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</si>
  <si>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</si>
  <si>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</si>
  <si>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</si>
  <si>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</si>
  <si>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</si>
  <si>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</si>
  <si>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</si>
  <si>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</si>
  <si>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</si>
  <si>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</si>
  <si>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</si>
  <si>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</si>
  <si>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</si>
  <si>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</si>
  <si>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</si>
  <si>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</si>
  <si>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</si>
  <si>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</si>
  <si>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</si>
  <si>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</si>
  <si>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</si>
  <si>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</si>
  <si>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</si>
  <si>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</si>
  <si>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</si>
  <si>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</si>
  <si>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</si>
  <si>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</si>
  <si>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</si>
  <si>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</si>
  <si>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</si>
  <si>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</si>
  <si>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</si>
  <si>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</si>
  <si>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</si>
  <si>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</si>
  <si>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</si>
  <si>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</si>
  <si>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</si>
  <si>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</si>
  <si>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</si>
  <si>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</si>
  <si>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</si>
  <si>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</si>
  <si>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</si>
  <si>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</si>
  <si>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</si>
  <si>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</si>
  <si>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</si>
  <si>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</si>
  <si>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</si>
  <si>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</si>
  <si>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</si>
  <si>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</si>
  <si>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</si>
  <si>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</si>
  <si>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</si>
  <si>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</si>
  <si>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</si>
  <si>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</si>
  <si>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</si>
  <si>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</si>
  <si>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</si>
  <si>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</si>
  <si>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</si>
  <si>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</si>
  <si>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</si>
  <si>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</si>
  <si>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</si>
  <si>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</si>
  <si>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</si>
  <si>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</si>
  <si>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</si>
  <si>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</si>
  <si>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</si>
  <si>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</si>
  <si>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</si>
  <si>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</si>
  <si>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</si>
  <si>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</si>
  <si>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</si>
  <si>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</si>
  <si>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</si>
  <si>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</si>
  <si>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</si>
  <si>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</si>
  <si>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</si>
  <si>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</si>
  <si>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</si>
  <si>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</si>
  <si>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</si>
  <si>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</si>
  <si>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</si>
  <si>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</si>
  <si>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</si>
  <si>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</si>
  <si>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</si>
  <si>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</si>
  <si>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</si>
  <si>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</si>
  <si>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</si>
  <si>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</si>
  <si>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</si>
  <si>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</si>
  <si>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</si>
  <si>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</si>
  <si>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</si>
  <si>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</si>
  <si>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</si>
  <si>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</si>
  <si>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</si>
  <si>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</si>
  <si>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</si>
  <si>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</si>
  <si>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</si>
  <si>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</si>
  <si>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</si>
  <si>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</si>
  <si>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</si>
  <si>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</si>
  <si>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</si>
  <si>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</si>
  <si>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</si>
  <si>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</si>
  <si>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</si>
  <si>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</si>
  <si>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</si>
  <si>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</si>
  <si>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</si>
  <si>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</si>
  <si>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</si>
  <si>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</si>
  <si>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</si>
  <si>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</si>
  <si>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</si>
  <si>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</si>
  <si>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</si>
  <si>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</si>
  <si>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</si>
  <si>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</si>
  <si>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</si>
  <si>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</si>
  <si>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</si>
  <si>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</si>
  <si>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</si>
  <si>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</si>
  <si>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</si>
  <si>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</si>
  <si>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</si>
  <si>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</si>
  <si>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</si>
  <si>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</si>
  <si>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</si>
  <si>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</si>
  <si>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</si>
  <si>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</si>
  <si>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</si>
  <si>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</si>
  <si>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</si>
  <si>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</si>
  <si>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</si>
  <si>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</si>
  <si>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</si>
  <si>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</si>
  <si>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</si>
  <si>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</si>
  <si>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</si>
  <si>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</si>
  <si>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</si>
  <si>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</si>
  <si>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</si>
  <si>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</si>
  <si>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</si>
  <si>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</si>
  <si>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</si>
  <si>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</si>
  <si>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</si>
  <si>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</si>
  <si>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</si>
  <si>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</si>
  <si>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</si>
  <si>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</si>
  <si>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</si>
  <si>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</si>
  <si>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</si>
  <si>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</si>
  <si>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</si>
  <si>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</si>
  <si>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</si>
  <si>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</si>
  <si>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</si>
  <si>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</si>
  <si>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</si>
  <si>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</si>
  <si>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</si>
  <si>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</si>
  <si>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</si>
  <si>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</si>
  <si>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</si>
  <si>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</si>
  <si>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</si>
  <si>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</si>
  <si>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</si>
  <si>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</si>
  <si>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</si>
  <si>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</si>
  <si>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</si>
  <si>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</si>
  <si>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</si>
  <si>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</si>
  <si>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</si>
  <si>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</si>
  <si>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</si>
  <si>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</si>
  <si>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</si>
  <si>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</si>
  <si>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</si>
  <si>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</si>
  <si>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</si>
  <si>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</si>
  <si>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</si>
  <si>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</si>
  <si>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</si>
  <si>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</si>
  <si>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</si>
  <si>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</si>
  <si>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</si>
  <si>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</si>
  <si>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</si>
  <si>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</si>
  <si>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</si>
  <si>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</si>
  <si>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</si>
  <si>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</si>
  <si>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</si>
  <si>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</si>
  <si>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</si>
  <si>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</si>
  <si>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</si>
  <si>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</si>
  <si>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</si>
  <si>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</si>
  <si>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</si>
  <si>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</si>
  <si>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</si>
  <si>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</si>
  <si>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</si>
  <si>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</si>
  <si>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</si>
  <si>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</si>
  <si>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</si>
  <si>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</si>
  <si>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</si>
  <si>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</si>
  <si>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</si>
  <si>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</si>
  <si>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</si>
  <si>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</si>
  <si>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</si>
  <si>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</si>
  <si>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</si>
  <si>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</si>
  <si>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</si>
  <si>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</si>
  <si>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</si>
  <si>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</si>
  <si>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</si>
  <si>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</si>
  <si>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</si>
  <si>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</si>
  <si>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</si>
  <si>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</si>
  <si>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</si>
  <si>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</si>
  <si>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</si>
  <si>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</si>
  <si>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</si>
  <si>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</si>
  <si>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</si>
  <si>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</si>
  <si>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</si>
  <si>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</si>
  <si>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</si>
  <si>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</si>
  <si>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</si>
  <si>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</si>
  <si>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</si>
  <si>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</si>
  <si>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</si>
  <si>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</si>
  <si>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</si>
  <si>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</si>
  <si>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</si>
  <si>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</si>
  <si>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</si>
  <si>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</si>
  <si>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</si>
  <si>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</si>
  <si>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</si>
  <si>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</si>
  <si>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</si>
  <si>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</si>
  <si>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</si>
  <si>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</si>
  <si>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</si>
  <si>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</si>
  <si>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</si>
  <si>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</si>
  <si>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</si>
  <si>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</si>
  <si>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</si>
  <si>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</si>
  <si>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</si>
  <si>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</si>
  <si>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</si>
  <si>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</si>
  <si>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</si>
  <si>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</si>
  <si>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</si>
  <si>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</si>
  <si>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</si>
  <si>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</si>
  <si>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</si>
  <si>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</si>
  <si>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</si>
  <si>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</si>
  <si>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</si>
  <si>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</si>
  <si>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</si>
  <si>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</si>
  <si>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</si>
  <si>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</si>
  <si>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</si>
  <si>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</si>
  <si>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</si>
  <si>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</si>
  <si>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</si>
  <si>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</si>
  <si>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</si>
  <si>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</si>
  <si>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</si>
  <si>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</si>
  <si>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</si>
  <si>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</si>
  <si>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</si>
  <si>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</si>
  <si>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</si>
  <si>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</si>
  <si>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</si>
  <si>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</si>
  <si>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</si>
  <si>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</si>
  <si>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</si>
  <si>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</si>
  <si>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</si>
  <si>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</si>
  <si>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</si>
  <si>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</si>
  <si>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</si>
  <si>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</si>
  <si>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</si>
  <si>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</si>
  <si>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</si>
  <si>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</si>
  <si>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</si>
  <si>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</si>
  <si>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</si>
  <si>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</si>
  <si>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</si>
  <si>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</si>
  <si>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</si>
  <si>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</si>
  <si>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</si>
  <si>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</si>
  <si>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</si>
  <si>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</si>
  <si>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</si>
  <si>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</si>
  <si>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</si>
  <si>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</si>
  <si>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</si>
  <si>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</si>
  <si>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</si>
  <si>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</si>
  <si>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</si>
  <si>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</si>
  <si>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</si>
  <si>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</si>
  <si>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</si>
  <si>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</si>
  <si>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</si>
  <si>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</si>
  <si>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</si>
  <si>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</si>
  <si>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</si>
  <si>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</si>
  <si>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</si>
  <si>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</si>
  <si>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</si>
  <si>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</si>
  <si>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</si>
  <si>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</si>
  <si>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</si>
  <si>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</si>
  <si>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</si>
  <si>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</si>
  <si>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</si>
  <si>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</si>
  <si>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</si>
  <si>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</si>
  <si>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</si>
  <si>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</si>
  <si>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</si>
  <si>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</si>
  <si>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</si>
  <si>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</si>
  <si>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</si>
  <si>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</si>
  <si>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</si>
  <si>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</si>
  <si>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</si>
  <si>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</si>
  <si>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</si>
  <si>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</si>
  <si>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</si>
  <si>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</si>
  <si>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</si>
  <si>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</si>
  <si>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</si>
  <si>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</si>
  <si>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</si>
  <si>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</si>
  <si>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</si>
  <si>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</si>
  <si>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</si>
  <si>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</si>
  <si>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</si>
  <si>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</si>
  <si>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</si>
  <si>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</si>
  <si>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</si>
  <si>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</si>
  <si>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</si>
  <si>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</si>
  <si>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</si>
  <si>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</si>
  <si>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</si>
  <si>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</si>
  <si>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</si>
  <si>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</si>
  <si>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</si>
  <si>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</si>
  <si>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</si>
  <si>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</si>
  <si>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</si>
  <si>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</si>
  <si>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</si>
  <si>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</si>
  <si>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</si>
  <si>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</si>
  <si>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</si>
  <si>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</si>
  <si>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</si>
  <si>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</si>
  <si>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</si>
  <si>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</si>
  <si>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</si>
  <si>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</si>
  <si>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</si>
  <si>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</si>
  <si>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</si>
  <si>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</si>
  <si>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</si>
  <si>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</si>
  <si>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</si>
  <si>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</si>
  <si>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</si>
  <si>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</si>
  <si>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</si>
  <si>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</si>
  <si>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</si>
  <si>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</si>
  <si>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</si>
  <si>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</si>
  <si>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</si>
  <si>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</si>
  <si>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</si>
  <si>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</si>
  <si>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</si>
  <si>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</si>
  <si>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</si>
  <si>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</si>
  <si>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</si>
  <si>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</si>
  <si>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</si>
  <si>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</si>
  <si>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</si>
  <si>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</si>
  <si>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</si>
  <si>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</si>
  <si>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</si>
  <si>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</si>
  <si>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</si>
  <si>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</si>
  <si>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</si>
  <si>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</si>
  <si>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</si>
  <si>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</si>
  <si>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</si>
  <si>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</si>
  <si>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</si>
  <si>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</si>
  <si>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</si>
  <si>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</si>
  <si>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</si>
  <si>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</si>
  <si>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</si>
  <si>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</si>
  <si>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</si>
  <si>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</si>
  <si>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</si>
  <si>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</si>
  <si>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</si>
  <si>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</si>
  <si>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</si>
  <si>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</si>
  <si>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</si>
  <si>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</si>
  <si>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</si>
  <si>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</si>
  <si>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</si>
  <si>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</si>
  <si>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</si>
  <si>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</si>
  <si>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</si>
  <si>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</si>
  <si>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</si>
  <si>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</si>
  <si>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</si>
  <si>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</si>
  <si>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</si>
  <si>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</si>
  <si>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</si>
  <si>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</si>
  <si>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</si>
  <si>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</si>
  <si>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</si>
  <si>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</si>
  <si>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</si>
  <si>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</si>
  <si>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</si>
  <si>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</si>
  <si>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</si>
  <si>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</si>
  <si>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</si>
  <si>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</si>
  <si>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</si>
  <si>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</si>
  <si>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</si>
  <si>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</si>
  <si>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</si>
  <si>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</si>
  <si>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</si>
  <si>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</si>
  <si>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</si>
  <si>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</si>
  <si>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</si>
  <si>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</si>
  <si>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</si>
  <si>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</si>
  <si>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</si>
  <si>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</si>
  <si>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</si>
  <si>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</si>
  <si>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</si>
  <si>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</si>
  <si>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</si>
  <si>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</si>
  <si>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</si>
  <si>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</si>
  <si>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</si>
  <si>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</si>
  <si>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</si>
  <si>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</si>
  <si>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</si>
  <si>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</si>
  <si>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</si>
  <si>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</si>
  <si>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</si>
  <si>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</si>
  <si>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</si>
  <si>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</si>
  <si>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</si>
  <si>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</si>
  <si>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</si>
  <si>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</si>
  <si>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</si>
  <si>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</si>
  <si>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</si>
  <si>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</si>
  <si>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</si>
  <si>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</si>
  <si>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</si>
  <si>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</si>
  <si>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</si>
  <si>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</si>
  <si>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</si>
  <si>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</si>
  <si>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</si>
  <si>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</si>
  <si>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</si>
  <si>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</si>
  <si>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</si>
  <si>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</si>
  <si>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</si>
  <si>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</si>
  <si>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</si>
  <si>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</si>
  <si>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</si>
  <si>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</si>
  <si>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</si>
  <si>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</si>
  <si>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</si>
  <si>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</si>
  <si>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</si>
  <si>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</si>
  <si>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</si>
  <si>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</si>
  <si>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</si>
  <si>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</si>
  <si>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</si>
  <si>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</si>
  <si>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</si>
  <si>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</si>
  <si>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</si>
  <si>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</si>
  <si>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</si>
  <si>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</si>
  <si>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</si>
  <si>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</si>
  <si>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</si>
  <si>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</si>
  <si>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</si>
  <si>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</si>
  <si>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</si>
  <si>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</si>
  <si>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</si>
  <si>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</si>
  <si>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</si>
  <si>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</si>
  <si>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</si>
  <si>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</si>
  <si>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</si>
  <si>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</si>
  <si>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</si>
  <si>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</si>
  <si>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</si>
  <si>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</si>
  <si>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</si>
  <si>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</si>
  <si>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</si>
  <si>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</si>
  <si>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</si>
  <si>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</si>
  <si>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</si>
  <si>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</si>
  <si>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</si>
  <si>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</si>
  <si>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</si>
  <si>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</si>
  <si>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</si>
  <si>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</si>
  <si>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</si>
  <si>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</si>
  <si>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</si>
  <si>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</si>
  <si>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</si>
  <si>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</si>
  <si>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</si>
  <si>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</si>
  <si>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</si>
  <si>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</si>
  <si>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</si>
  <si>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</si>
  <si>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</si>
  <si>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</si>
  <si>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</si>
  <si>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</si>
  <si>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</si>
  <si>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</si>
  <si>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</si>
  <si>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</si>
  <si>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</si>
  <si>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</si>
  <si>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</si>
  <si>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</si>
  <si>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</si>
  <si>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</si>
  <si>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</si>
  <si>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</si>
  <si>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</si>
  <si>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</si>
  <si>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</si>
  <si>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</si>
  <si>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</si>
  <si>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</si>
  <si>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</si>
  <si>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</si>
  <si>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</si>
  <si>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</si>
  <si>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</si>
  <si>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</si>
  <si>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</si>
  <si>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</si>
  <si>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</si>
  <si>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</si>
  <si>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</si>
  <si>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</si>
  <si>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</si>
  <si>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</si>
  <si>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</si>
  <si>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</si>
  <si>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</si>
  <si>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</si>
  <si>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</si>
  <si>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</si>
  <si>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</si>
  <si>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</si>
  <si>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</si>
  <si>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</si>
  <si>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</si>
  <si>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</si>
  <si>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</si>
  <si>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</si>
  <si>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</si>
  <si>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</si>
  <si>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</si>
  <si>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</si>
  <si>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</si>
  <si>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</si>
  <si>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</si>
  <si>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</si>
  <si>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</si>
  <si>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</si>
  <si>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</si>
  <si>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</si>
  <si>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</si>
  <si>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</si>
  <si>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</si>
  <si>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</si>
  <si>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</si>
  <si>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</si>
  <si>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</si>
  <si>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</si>
  <si>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</si>
  <si>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</si>
  <si>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</si>
  <si>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</si>
  <si>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</si>
  <si>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</si>
  <si>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</si>
  <si>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</si>
  <si>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</si>
  <si>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</si>
  <si>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</si>
  <si>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</si>
  <si>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</si>
  <si>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</si>
  <si>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</si>
  <si>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</si>
  <si>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</si>
  <si>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</si>
  <si>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</si>
  <si>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</si>
  <si>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</si>
  <si>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</si>
  <si>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</si>
  <si>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</si>
  <si>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</si>
  <si>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</si>
  <si>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</si>
  <si>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</si>
  <si>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</si>
  <si>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</si>
  <si>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</si>
  <si>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</si>
  <si>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</si>
  <si>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</si>
  <si>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</si>
  <si>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</si>
  <si>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</si>
  <si>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</si>
  <si>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</si>
  <si>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</si>
  <si>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</si>
  <si>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</si>
  <si>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</si>
  <si>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</si>
  <si>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</si>
  <si>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</si>
  <si>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</si>
  <si>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</si>
  <si>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</si>
  <si>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</si>
  <si>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</si>
  <si>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</si>
  <si>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</si>
  <si>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</si>
  <si>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</si>
  <si>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</si>
  <si>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</si>
  <si>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</si>
  <si>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</si>
  <si>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</si>
  <si>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</si>
  <si>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</si>
  <si>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</si>
  <si>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</si>
  <si>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</si>
  <si>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</si>
  <si>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</si>
  <si>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</si>
  <si>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</si>
  <si>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</si>
  <si>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</si>
  <si>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</si>
  <si>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</si>
  <si>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</si>
  <si>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</si>
  <si>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</si>
  <si>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</si>
  <si>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</si>
  <si>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</si>
  <si>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</si>
  <si>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</si>
  <si>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</si>
  <si>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</si>
  <si>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</si>
  <si>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</si>
  <si>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</si>
  <si>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</si>
  <si>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</si>
  <si>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</si>
  <si>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</si>
  <si>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</si>
  <si>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</si>
  <si>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</si>
  <si>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</si>
  <si>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</si>
  <si>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</si>
  <si>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</si>
  <si>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</si>
  <si>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</si>
  <si>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</si>
  <si>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</si>
  <si>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</si>
  <si>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</si>
  <si>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</si>
  <si>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</si>
  <si>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</si>
  <si>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</si>
  <si>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</si>
  <si>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</si>
  <si>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</si>
  <si>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</si>
  <si>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</si>
  <si>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</si>
  <si>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</si>
  <si>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</si>
  <si>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</si>
  <si>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</si>
  <si>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</si>
  <si>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</si>
  <si>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</si>
  <si>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</si>
  <si>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</si>
  <si>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</si>
  <si>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</si>
  <si>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</si>
  <si>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</si>
  <si>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</si>
  <si>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</si>
  <si>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</si>
  <si>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</si>
  <si>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</si>
  <si>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</si>
  <si>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</si>
  <si>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</si>
  <si>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</si>
  <si>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</si>
  <si>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</si>
  <si>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</si>
  <si>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</si>
  <si>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</si>
  <si>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</si>
  <si>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</si>
  <si>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</si>
  <si>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</si>
  <si>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</si>
  <si>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</si>
  <si>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</si>
  <si>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</si>
  <si>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</si>
  <si>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</si>
  <si>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</si>
  <si>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</si>
  <si>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</si>
  <si>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</si>
  <si>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</si>
  <si>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</si>
  <si>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</si>
  <si>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</si>
  <si>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</si>
  <si>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</si>
  <si>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</si>
  <si>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</si>
  <si>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</si>
  <si>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</si>
  <si>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</si>
  <si>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</si>
  <si>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</si>
  <si>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</si>
  <si>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</si>
  <si>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</si>
  <si>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</si>
  <si>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</si>
  <si>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</si>
  <si>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</si>
  <si>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</si>
  <si>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</si>
  <si>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</si>
  <si>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</si>
  <si>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</si>
  <si>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</si>
  <si>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</si>
  <si>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</si>
  <si>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</si>
  <si>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</si>
  <si>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</si>
  <si>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</si>
  <si>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</si>
  <si>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</si>
  <si>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</si>
  <si>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</si>
  <si>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</si>
  <si>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</si>
  <si>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</si>
  <si>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</si>
  <si>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</si>
  <si>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</si>
  <si>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</si>
  <si>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</si>
  <si>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</si>
  <si>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</si>
  <si>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</si>
  <si>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</si>
  <si>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</si>
  <si>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</si>
  <si>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</si>
  <si>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</si>
  <si>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</si>
  <si>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</si>
  <si>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</si>
  <si>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</si>
  <si>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</si>
  <si>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</si>
  <si>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</si>
  <si>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</si>
  <si>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</si>
  <si>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</si>
  <si>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</si>
  <si>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</si>
  <si>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</si>
  <si>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</si>
  <si>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</si>
  <si>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</si>
  <si>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</si>
  <si>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</si>
  <si>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</si>
  <si>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</si>
  <si>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</si>
  <si>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</si>
  <si>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</si>
  <si>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</si>
  <si>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</si>
  <si>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</si>
  <si>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</si>
  <si>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</si>
  <si>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</si>
  <si>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</si>
  <si>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</si>
  <si>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</si>
  <si>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</si>
  <si>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</si>
  <si>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</si>
  <si>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</si>
  <si>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</si>
  <si>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</si>
  <si>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</si>
  <si>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</si>
  <si>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</si>
  <si>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</si>
  <si>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</si>
  <si>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</si>
  <si>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</si>
  <si>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</si>
  <si>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</si>
  <si>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</si>
  <si>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</si>
  <si>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</si>
  <si>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</si>
  <si>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</si>
  <si>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</si>
  <si>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</si>
  <si>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</si>
  <si>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</si>
  <si>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</si>
  <si>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</si>
  <si>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</si>
  <si>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</si>
  <si>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</si>
  <si>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</si>
  <si>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</si>
  <si>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</si>
  <si>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</si>
  <si>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</si>
  <si>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</si>
  <si>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</si>
  <si>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</si>
  <si>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</si>
  <si>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</si>
  <si>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</si>
  <si>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</si>
  <si>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</si>
  <si>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</si>
  <si>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</si>
  <si>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</si>
  <si>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</si>
  <si>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</si>
  <si>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</si>
  <si>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</si>
  <si>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</si>
  <si>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</si>
  <si>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</si>
  <si>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</si>
  <si>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</si>
  <si>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</si>
  <si>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</si>
  <si>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</si>
  <si>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</si>
  <si>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</si>
  <si>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</si>
  <si>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</si>
  <si>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</si>
  <si>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</si>
  <si>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</si>
  <si>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</si>
  <si>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</si>
  <si>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</si>
  <si>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</si>
  <si>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</si>
  <si>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</si>
  <si>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</si>
  <si>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</si>
  <si>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</si>
  <si>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</si>
  <si>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</si>
  <si>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</si>
  <si>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</si>
  <si>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</si>
  <si>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</si>
  <si>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</si>
  <si>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</si>
  <si>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</si>
  <si>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</si>
  <si>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</si>
  <si>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</si>
  <si>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</si>
  <si>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</si>
  <si>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</si>
  <si>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</si>
  <si>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</si>
  <si>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</si>
  <si>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</si>
  <si>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</si>
  <si>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</si>
  <si>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</si>
  <si>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</si>
  <si>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</si>
  <si>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</si>
  <si>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</si>
  <si>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</si>
  <si>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</si>
  <si>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</si>
  <si>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</si>
  <si>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</si>
  <si>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</si>
  <si>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</si>
  <si>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</si>
  <si>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</si>
  <si>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</si>
  <si>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</si>
  <si>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</si>
  <si>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</si>
  <si>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</si>
  <si>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</si>
  <si>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</si>
  <si>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</si>
  <si>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</si>
  <si>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</si>
  <si>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</si>
  <si>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</si>
  <si>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</si>
  <si>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</si>
  <si>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</si>
  <si>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</si>
  <si>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</si>
  <si>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</si>
  <si>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</si>
  <si>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</si>
  <si>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</si>
  <si>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</si>
  <si>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</si>
  <si>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</si>
  <si>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</si>
  <si>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</si>
  <si>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</si>
  <si>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</si>
  <si>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</si>
  <si>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</si>
  <si>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</si>
  <si>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</si>
  <si>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</si>
  <si>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</si>
  <si>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</si>
  <si>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</si>
  <si>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</si>
  <si>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</si>
  <si>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</si>
  <si>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</si>
  <si>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</si>
  <si>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</si>
  <si>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</si>
  <si>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</si>
  <si>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</si>
  <si>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</si>
  <si>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</si>
  <si>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</si>
  <si>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</si>
  <si>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</si>
  <si>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</si>
  <si>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</si>
  <si>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</si>
  <si>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</si>
  <si>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</si>
  <si>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</si>
  <si>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</si>
  <si>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</si>
  <si>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</si>
  <si>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</si>
  <si>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</si>
  <si>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</si>
  <si>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</si>
  <si>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</si>
  <si>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</si>
  <si>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</si>
  <si>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</si>
  <si>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</si>
  <si>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</si>
  <si>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</si>
  <si>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</si>
  <si>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</si>
  <si>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</si>
  <si>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</si>
  <si>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</si>
  <si>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</si>
  <si>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</si>
  <si>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</si>
  <si>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</si>
  <si>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</si>
  <si>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</si>
  <si>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</si>
  <si>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</si>
  <si>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</si>
  <si>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</si>
  <si>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</si>
  <si>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</si>
  <si>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</si>
  <si>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</si>
  <si>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</si>
  <si>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</si>
  <si>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</si>
  <si>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</si>
  <si>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</si>
  <si>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</si>
  <si>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</si>
  <si>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</si>
  <si>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</si>
  <si>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</si>
  <si>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</si>
  <si>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</si>
  <si>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</si>
  <si>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</si>
  <si>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</si>
  <si>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</si>
  <si>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</si>
  <si>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</si>
  <si>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</si>
  <si>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</si>
  <si>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</si>
  <si>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</si>
  <si>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</si>
  <si>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</si>
  <si>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</si>
  <si>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</si>
  <si>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</si>
  <si>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</si>
  <si>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</si>
  <si>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</si>
  <si>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</si>
  <si>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</si>
  <si>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</si>
  <si>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</si>
  <si>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</si>
  <si>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</si>
  <si>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</si>
  <si>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</si>
  <si>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</si>
  <si>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</si>
  <si>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</si>
  <si>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</si>
  <si>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</si>
  <si>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</si>
  <si>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</si>
  <si>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</si>
  <si>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</si>
  <si>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</si>
  <si>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</si>
  <si>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</si>
  <si>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</si>
  <si>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</si>
  <si>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</si>
  <si>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</si>
  <si>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</si>
  <si>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</si>
  <si>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</si>
  <si>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</si>
  <si>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</si>
  <si>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</si>
  <si>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</si>
  <si>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</si>
  <si>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</si>
  <si>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</si>
  <si>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</si>
  <si>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</si>
  <si>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</si>
  <si>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</si>
  <si>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</si>
  <si>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</si>
  <si>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</si>
  <si>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</si>
  <si>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</si>
  <si>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</si>
  <si>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</si>
  <si>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</si>
  <si>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</si>
  <si>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</si>
  <si>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</si>
  <si>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</si>
  <si>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</si>
  <si>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</si>
  <si>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</si>
  <si>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</si>
  <si>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</si>
  <si>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</si>
  <si>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</si>
  <si>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</si>
  <si>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</si>
  <si>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</si>
  <si>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</si>
  <si>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</si>
  <si>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</si>
  <si>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</si>
  <si>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</si>
  <si>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</si>
  <si>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</si>
  <si>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</si>
  <si>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</si>
  <si>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</si>
  <si>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</si>
  <si>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</si>
  <si>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</si>
  <si>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</si>
  <si>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</si>
  <si>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</si>
  <si>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</si>
  <si>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</si>
  <si>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</si>
  <si>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</si>
  <si>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</si>
  <si>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</si>
  <si>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</si>
  <si>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</si>
  <si>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</si>
  <si>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</si>
  <si>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</si>
  <si>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</si>
  <si>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</si>
  <si>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</si>
  <si>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</si>
  <si>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</si>
  <si>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</si>
  <si>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</si>
  <si>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</si>
  <si>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</si>
  <si>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</si>
  <si>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</si>
  <si>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</si>
  <si>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</si>
  <si>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</si>
  <si>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</si>
  <si>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</si>
  <si>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</si>
  <si>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</si>
  <si>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</si>
  <si>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</si>
  <si>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</si>
  <si>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</si>
  <si>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</si>
  <si>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</si>
  <si>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</si>
  <si>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</si>
  <si>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</si>
  <si>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</si>
  <si>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</si>
  <si>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</si>
  <si>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</si>
  <si>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</si>
  <si>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</si>
  <si>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</si>
  <si>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</si>
  <si>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</si>
  <si>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</si>
  <si>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</si>
  <si>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</si>
  <si>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</si>
  <si>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</si>
  <si>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</si>
  <si>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</si>
  <si>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</si>
  <si>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</si>
  <si>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</si>
  <si>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</si>
  <si>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</si>
  <si>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</si>
  <si>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</si>
  <si>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</si>
  <si>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</si>
  <si>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</si>
  <si>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</si>
  <si>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</si>
  <si>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</si>
  <si>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</si>
  <si>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</si>
  <si>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</si>
  <si>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</si>
  <si>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</si>
  <si>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</si>
  <si>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</si>
  <si>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</si>
  <si>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</si>
  <si>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</si>
  <si>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</si>
  <si>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</si>
  <si>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</si>
  <si>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</si>
  <si>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</si>
  <si>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</si>
  <si>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</si>
  <si>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</si>
  <si>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</si>
  <si>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</si>
  <si>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</si>
  <si>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</si>
  <si>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</si>
  <si>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</si>
  <si>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</si>
  <si>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</si>
  <si>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</si>
  <si>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</si>
  <si>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</si>
  <si>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</si>
  <si>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</si>
  <si>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</si>
  <si>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</si>
  <si>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</si>
  <si>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</si>
  <si>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</si>
  <si>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</si>
  <si>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</si>
  <si>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</si>
  <si>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</si>
  <si>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</si>
  <si>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</si>
  <si>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</si>
  <si>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</si>
  <si>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</si>
  <si>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</si>
  <si>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</si>
  <si>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</si>
  <si>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</si>
  <si>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</si>
  <si>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</si>
  <si>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</si>
  <si>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</si>
  <si>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</si>
  <si>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</si>
  <si>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</si>
  <si>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</si>
  <si>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</si>
  <si>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</si>
  <si>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</si>
  <si>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</si>
  <si>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</si>
  <si>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</si>
  <si>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</si>
  <si>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</si>
  <si>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</si>
  <si>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</si>
  <si>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</si>
  <si>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</si>
  <si>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</si>
  <si>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</si>
  <si>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</si>
  <si>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</si>
  <si>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</si>
  <si>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</si>
  <si>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</si>
  <si>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</si>
  <si>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</si>
  <si>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</si>
  <si>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</si>
  <si>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</si>
  <si>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</si>
  <si>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</si>
  <si>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</si>
  <si>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</si>
  <si>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</si>
  <si>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</si>
  <si>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</si>
  <si>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</si>
  <si>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</si>
  <si>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</si>
  <si>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</si>
  <si>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</si>
  <si>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</si>
  <si>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</si>
  <si>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</si>
  <si>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</si>
  <si>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</si>
  <si>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</si>
  <si>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</si>
  <si>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</si>
  <si>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</si>
  <si>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</si>
  <si>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</si>
  <si>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</si>
  <si>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</si>
  <si>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</si>
  <si>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</si>
  <si>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</si>
  <si>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</si>
  <si>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</si>
  <si>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</si>
  <si>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</si>
  <si>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</si>
  <si>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</si>
  <si>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</si>
  <si>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</si>
  <si>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</si>
  <si>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</si>
  <si>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</si>
  <si>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</si>
  <si>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</si>
  <si>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</si>
  <si>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</si>
  <si>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</si>
  <si>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</si>
  <si>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</si>
  <si>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</si>
  <si>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</si>
  <si>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</si>
  <si>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</si>
  <si>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</si>
  <si>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</si>
  <si>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</si>
  <si>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</si>
  <si>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</si>
  <si>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</si>
  <si>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</si>
  <si>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</si>
  <si>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</si>
  <si>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</si>
  <si>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</si>
  <si>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</si>
  <si>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</si>
  <si>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</si>
  <si>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</si>
  <si>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</si>
  <si>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</si>
  <si>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</si>
  <si>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</si>
  <si>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</si>
  <si>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</si>
  <si>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</si>
  <si>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</si>
  <si>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</si>
  <si>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</si>
  <si>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</si>
  <si>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</si>
  <si>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</si>
  <si>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</si>
  <si>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</si>
  <si>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</si>
  <si>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</si>
  <si>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</si>
  <si>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</si>
  <si>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</si>
  <si>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</si>
  <si>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</si>
  <si>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</si>
  <si>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</si>
  <si>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</si>
  <si>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</si>
  <si>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</si>
  <si>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</si>
  <si>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</si>
  <si>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</si>
  <si>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</si>
  <si>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</si>
  <si>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</si>
  <si>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</si>
  <si>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</si>
  <si>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</si>
  <si>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</si>
  <si>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</si>
  <si>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</si>
  <si>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</si>
  <si>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</si>
  <si>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</si>
  <si>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</si>
  <si>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</si>
  <si>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</si>
  <si>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</si>
  <si>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</si>
  <si>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</si>
  <si>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</si>
  <si>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</si>
  <si>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</si>
  <si>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</si>
  <si>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</si>
  <si>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</si>
  <si>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</si>
  <si>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</si>
  <si>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</si>
  <si>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</si>
  <si>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</si>
  <si>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</si>
  <si>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</si>
  <si>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</si>
  <si>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</si>
  <si>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</si>
  <si>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</si>
  <si>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</si>
  <si>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</si>
  <si>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</si>
  <si>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</si>
  <si>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</si>
  <si>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</si>
  <si>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</si>
  <si>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</si>
  <si>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</si>
  <si>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</si>
  <si>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</si>
  <si>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</si>
  <si>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</si>
  <si>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</si>
  <si>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</si>
  <si>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</si>
  <si>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</si>
  <si>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</si>
  <si>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</si>
  <si>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</si>
  <si>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</si>
  <si>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</si>
  <si>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</si>
  <si>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</si>
  <si>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</si>
  <si>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</si>
  <si>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</si>
  <si>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</si>
  <si>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</si>
  <si>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</si>
  <si>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</si>
  <si>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</si>
  <si>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</si>
  <si>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</si>
  <si>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</si>
  <si>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</si>
  <si>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</si>
  <si>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</si>
  <si>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</si>
  <si>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</si>
  <si>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</si>
  <si>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</si>
  <si>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</si>
  <si>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</si>
  <si>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</si>
  <si>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</si>
  <si>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</si>
  <si>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</si>
  <si>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</si>
  <si>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</si>
  <si>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</si>
  <si>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</si>
  <si>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</si>
  <si>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</si>
  <si>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</si>
  <si>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</si>
  <si>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</si>
  <si>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</si>
  <si>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</si>
  <si>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</si>
  <si>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</si>
  <si>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</si>
  <si>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</si>
  <si>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</si>
  <si>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</si>
  <si>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</si>
  <si>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</si>
  <si>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</si>
  <si>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</si>
  <si>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</si>
  <si>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</si>
  <si>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</si>
  <si>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</si>
  <si>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</si>
  <si>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</si>
  <si>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</si>
  <si>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</si>
  <si>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</si>
  <si>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</si>
  <si>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</si>
  <si>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</si>
  <si>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</si>
  <si>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</si>
  <si>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</si>
  <si>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</si>
  <si>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</si>
  <si>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</si>
  <si>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</si>
  <si>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</si>
  <si>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</si>
  <si>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</si>
  <si>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</si>
  <si>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</si>
  <si>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</si>
  <si>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</si>
  <si>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</si>
  <si>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</si>
  <si>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</si>
  <si>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</si>
  <si>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</si>
  <si>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</si>
  <si>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</si>
  <si>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</si>
  <si>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</si>
  <si>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</si>
  <si>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</si>
  <si>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</si>
  <si>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</si>
  <si>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</si>
  <si>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</si>
  <si>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</si>
  <si>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</si>
  <si>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</si>
  <si>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</si>
  <si>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</si>
  <si>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</si>
  <si>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</si>
  <si>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</si>
  <si>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</si>
  <si>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</si>
  <si>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</si>
  <si>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</si>
  <si>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</si>
  <si>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</si>
  <si>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</si>
  <si>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</si>
  <si>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</si>
  <si>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</si>
  <si>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</si>
  <si>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</si>
  <si>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</si>
  <si>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</si>
  <si>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</si>
  <si>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</si>
  <si>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</si>
  <si>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</si>
  <si>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</si>
  <si>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</si>
  <si>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</si>
  <si>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</si>
  <si>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</si>
  <si>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</si>
  <si>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</si>
  <si>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</si>
  <si>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</si>
  <si>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</si>
  <si>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</si>
  <si>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</si>
  <si>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</si>
  <si>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</si>
  <si>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</si>
  <si>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</si>
  <si>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</si>
  <si>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</si>
  <si>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</si>
  <si>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</si>
  <si>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</si>
  <si>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</si>
  <si>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</si>
  <si>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</si>
  <si>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</si>
  <si>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</si>
  <si>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</si>
  <si>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</si>
  <si>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</si>
  <si>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</si>
  <si>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</si>
  <si>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</si>
  <si>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</si>
  <si>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</si>
  <si>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</si>
  <si>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</si>
  <si>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</si>
  <si>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</si>
  <si>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</si>
  <si>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</si>
  <si>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</si>
  <si>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</si>
  <si>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</si>
  <si>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</si>
  <si>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</si>
  <si>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</si>
  <si>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</si>
  <si>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</si>
  <si>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</si>
  <si>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</si>
  <si>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</si>
  <si>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</si>
  <si>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</si>
  <si>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</si>
  <si>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</si>
  <si>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</si>
  <si>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</si>
  <si>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</si>
  <si>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</si>
  <si>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</si>
  <si>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</si>
  <si>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</si>
  <si>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</si>
  <si>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</si>
  <si>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</si>
  <si>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</si>
  <si>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</si>
  <si>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</si>
  <si>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</si>
  <si>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</si>
  <si>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</si>
  <si>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</si>
  <si>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</si>
  <si>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</si>
  <si>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</si>
  <si>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</si>
  <si>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</si>
  <si>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</si>
  <si>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</si>
  <si>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</si>
  <si>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</si>
  <si>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</si>
  <si>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</si>
  <si>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</si>
  <si>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</si>
  <si>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</si>
  <si>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</si>
  <si>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</si>
  <si>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</si>
  <si>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</si>
  <si>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</si>
  <si>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</si>
  <si>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</si>
  <si>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</si>
  <si>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</si>
  <si>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</si>
  <si>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</si>
  <si>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</si>
  <si>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</si>
  <si>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</si>
  <si>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</si>
  <si>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</si>
  <si>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</si>
  <si>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</si>
  <si>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</si>
  <si>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</si>
  <si>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</si>
  <si>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</si>
  <si>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</si>
  <si>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</si>
  <si>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</si>
  <si>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</si>
  <si>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</si>
  <si>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</si>
  <si>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</si>
  <si>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</si>
  <si>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</si>
  <si>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</si>
  <si>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</si>
  <si>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</si>
  <si>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</si>
  <si>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</si>
  <si>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</si>
  <si>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</si>
  <si>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</si>
  <si>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</si>
  <si>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</si>
  <si>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</si>
  <si>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</si>
  <si>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</si>
  <si>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</si>
  <si>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</si>
  <si>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</si>
  <si>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</si>
  <si>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</si>
  <si>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</si>
  <si>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</si>
  <si>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</si>
  <si>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</si>
  <si>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</si>
  <si>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</si>
  <si>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</si>
  <si>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</si>
  <si>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</si>
  <si>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</si>
  <si>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</si>
  <si>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</si>
  <si>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</si>
  <si>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</si>
  <si>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</si>
  <si>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</si>
  <si>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</si>
  <si>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</si>
  <si>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</si>
  <si>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</si>
  <si>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</si>
  <si>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</si>
  <si>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</si>
  <si>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</si>
  <si>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</si>
  <si>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</si>
  <si>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</si>
  <si>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</si>
  <si>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</si>
  <si>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</si>
  <si>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</si>
  <si>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</si>
  <si>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</si>
  <si>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</si>
  <si>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</si>
  <si>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</si>
  <si>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</si>
  <si>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</si>
  <si>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</si>
  <si>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</si>
  <si>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</si>
  <si>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</si>
  <si>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</si>
  <si>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</si>
  <si>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</si>
  <si>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</si>
  <si>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</si>
  <si>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</si>
  <si>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</si>
  <si>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</si>
  <si>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</si>
  <si>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</si>
  <si>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</si>
  <si>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</si>
  <si>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</si>
  <si>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</si>
  <si>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</si>
  <si>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</si>
  <si>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</si>
  <si>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</si>
  <si>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</si>
  <si>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</si>
  <si>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</si>
  <si>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</si>
  <si>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</si>
  <si>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</si>
  <si>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</si>
  <si>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</si>
  <si>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</si>
  <si>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</si>
  <si>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</si>
  <si>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</si>
  <si>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</si>
  <si>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</si>
  <si>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</si>
  <si>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</si>
  <si>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</si>
  <si>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</si>
  <si>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</si>
  <si>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</si>
  <si>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</si>
  <si>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</si>
  <si>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</si>
  <si>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</si>
  <si>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</si>
  <si>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</si>
  <si>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</si>
  <si>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</si>
  <si>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</si>
  <si>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</si>
  <si>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</si>
  <si>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</si>
  <si>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</si>
  <si>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</si>
  <si>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</si>
  <si>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</si>
  <si>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</si>
  <si>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</si>
  <si>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</si>
  <si>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</si>
  <si>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</si>
  <si>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</si>
  <si>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</si>
  <si>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</si>
  <si>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</si>
  <si>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</si>
  <si>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</si>
  <si>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</si>
  <si>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</si>
  <si>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</si>
  <si>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</si>
  <si>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</si>
  <si>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</si>
  <si>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</si>
  <si>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</si>
  <si>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</si>
  <si>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</si>
  <si>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</si>
  <si>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</si>
  <si>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</si>
  <si>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</si>
  <si>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</si>
  <si>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</si>
  <si>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</si>
  <si>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</si>
  <si>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</si>
  <si>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</si>
  <si>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</si>
  <si>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</si>
  <si>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</si>
  <si>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</si>
  <si>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</si>
  <si>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</si>
  <si>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</si>
  <si>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</si>
  <si>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</si>
  <si>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</si>
  <si>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</si>
  <si>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</si>
  <si>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</si>
  <si>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</si>
  <si>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</si>
  <si>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</si>
  <si>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</si>
  <si>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</si>
  <si>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</si>
  <si>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</si>
  <si>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</si>
  <si>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</si>
  <si>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</si>
  <si>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</si>
  <si>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</si>
  <si>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</si>
  <si>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</si>
  <si>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</si>
  <si>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</si>
  <si>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</si>
  <si>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</si>
  <si>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</si>
  <si>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</si>
  <si>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</si>
  <si>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</si>
  <si>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</si>
  <si>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</si>
  <si>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</si>
  <si>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</si>
  <si>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</si>
  <si>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</si>
  <si>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</si>
  <si>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</si>
  <si>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</si>
  <si>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</si>
  <si>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</si>
  <si>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</si>
  <si>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</si>
  <si>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</si>
  <si>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</si>
  <si>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</si>
  <si>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</si>
  <si>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</si>
  <si>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</si>
  <si>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</si>
  <si>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</si>
  <si>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</si>
  <si>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</si>
  <si>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</si>
  <si>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</si>
  <si>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</si>
  <si>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</si>
  <si>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</si>
  <si>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</si>
  <si>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</si>
  <si>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</si>
  <si>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</si>
  <si>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</si>
  <si>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</si>
  <si>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</si>
  <si>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</si>
  <si>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</si>
  <si>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</si>
  <si>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</si>
  <si>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</si>
  <si>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</si>
  <si>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</si>
  <si>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</si>
  <si>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</si>
  <si>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</si>
  <si>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</si>
  <si>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</si>
  <si>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</si>
  <si>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</si>
  <si>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</si>
  <si>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</si>
  <si>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</si>
  <si>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</si>
  <si>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</si>
  <si>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</si>
  <si>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</si>
  <si>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</si>
  <si>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</si>
  <si>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</si>
  <si>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</si>
  <si>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</si>
  <si>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</si>
  <si>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</si>
  <si>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</si>
  <si>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</si>
  <si>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</si>
  <si>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</si>
  <si>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</si>
  <si>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</si>
  <si>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</si>
  <si>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</si>
  <si>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</si>
  <si>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</si>
  <si>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</si>
  <si>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</si>
  <si>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</si>
  <si>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</si>
  <si>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</si>
  <si>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</si>
  <si>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</si>
  <si>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</si>
  <si>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</si>
  <si>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</si>
  <si>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</si>
  <si>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</si>
  <si>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</si>
  <si>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</si>
  <si>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</si>
  <si>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</si>
  <si>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</si>
  <si>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</si>
  <si>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</si>
  <si>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</si>
  <si>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</si>
  <si>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</si>
  <si>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</si>
  <si>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</si>
  <si>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</si>
  <si>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</si>
  <si>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</si>
  <si>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</si>
  <si>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</si>
  <si>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</si>
  <si>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</si>
  <si>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</si>
  <si>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</si>
  <si>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</si>
  <si>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</si>
  <si>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</si>
  <si>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</si>
  <si>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</si>
  <si>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</si>
  <si>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</si>
  <si>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</si>
  <si>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</si>
  <si>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</si>
  <si>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</si>
  <si>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</si>
  <si>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</si>
  <si>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</si>
  <si>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</si>
  <si>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</si>
  <si>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</si>
  <si>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</si>
  <si>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</si>
  <si>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</si>
  <si>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</si>
  <si>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</si>
  <si>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</si>
  <si>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</si>
  <si>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</si>
  <si>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</si>
  <si>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</si>
  <si>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</si>
  <si>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</si>
  <si>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</si>
  <si>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</si>
  <si>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</si>
  <si>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</si>
  <si>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</si>
  <si>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</si>
  <si>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</si>
  <si>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</si>
  <si>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</si>
  <si>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</si>
  <si>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</si>
  <si>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</si>
  <si>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</si>
  <si>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</si>
  <si>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</si>
  <si>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</si>
  <si>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</si>
  <si>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</si>
  <si>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</si>
  <si>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</si>
  <si>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</si>
  <si>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</si>
  <si>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</si>
  <si>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</si>
  <si>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</si>
  <si>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</si>
  <si>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</si>
  <si>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</si>
  <si>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</si>
  <si>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</si>
  <si>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</si>
  <si>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</si>
  <si>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</si>
  <si>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</si>
  <si>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</si>
  <si>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</si>
  <si>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</si>
  <si>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</si>
  <si>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</si>
  <si>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</si>
  <si>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</si>
  <si>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</si>
  <si>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</si>
  <si>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</si>
  <si>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</si>
  <si>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</si>
  <si>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</si>
  <si>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</si>
  <si>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</si>
  <si>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</si>
  <si>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</si>
  <si>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</si>
  <si>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</si>
  <si>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</si>
  <si>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</si>
  <si>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</si>
  <si>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</si>
  <si>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</si>
  <si>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</si>
  <si>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</si>
  <si>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</si>
  <si>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</si>
  <si>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</si>
  <si>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</si>
  <si>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</si>
  <si>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</si>
  <si>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</si>
  <si>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</si>
  <si>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</si>
  <si>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</si>
  <si>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</si>
  <si>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</si>
  <si>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</si>
  <si>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</si>
  <si>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</si>
  <si>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</si>
  <si>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</si>
  <si>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</si>
  <si>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</si>
  <si>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</si>
  <si>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</si>
  <si>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</si>
  <si>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</si>
  <si>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</si>
  <si>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</si>
  <si>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</si>
  <si>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</si>
  <si>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</si>
  <si>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</si>
  <si>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</si>
  <si>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</si>
  <si>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</si>
  <si>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</si>
  <si>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</si>
  <si>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</si>
  <si>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</si>
  <si>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</si>
  <si>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</si>
  <si>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</si>
  <si>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</si>
  <si>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</si>
  <si>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</si>
  <si>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</si>
  <si>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</si>
  <si>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</si>
  <si>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</si>
  <si>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</si>
  <si>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</si>
  <si>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</si>
  <si>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</si>
  <si>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</si>
  <si>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</si>
  <si>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</si>
  <si>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</si>
  <si>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</si>
  <si>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</si>
  <si>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</si>
  <si>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</si>
  <si>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</si>
  <si>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</si>
  <si>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</si>
  <si>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</si>
  <si>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</si>
  <si>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</si>
  <si>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</si>
  <si>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</si>
  <si>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</si>
  <si>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</si>
  <si>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</si>
  <si>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</si>
  <si>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</si>
  <si>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</si>
  <si>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</si>
  <si>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</si>
  <si>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</si>
  <si>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</si>
  <si>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</si>
  <si>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</si>
  <si>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</si>
  <si>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</si>
  <si>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</si>
  <si>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</si>
  <si>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</si>
  <si>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</si>
  <si>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</si>
  <si>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</si>
  <si>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</si>
  <si>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</si>
  <si>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</si>
  <si>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</si>
  <si>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</si>
  <si>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</si>
  <si>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</si>
  <si>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</si>
  <si>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</si>
  <si>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</si>
  <si>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</si>
  <si>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</si>
  <si>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</si>
  <si>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</si>
  <si>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</si>
  <si>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</si>
  <si>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</si>
  <si>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</si>
  <si>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</si>
  <si>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</si>
  <si>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</si>
  <si>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</si>
  <si>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</si>
  <si>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</si>
  <si>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</si>
  <si>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</si>
  <si>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</si>
  <si>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</si>
  <si>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</si>
  <si>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</si>
  <si>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</si>
  <si>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</si>
  <si>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</si>
  <si>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</si>
  <si>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</si>
  <si>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</si>
  <si>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</si>
  <si>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</si>
  <si>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</si>
  <si>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</si>
  <si>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</si>
  <si>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</si>
  <si>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</si>
  <si>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</si>
  <si>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</si>
  <si>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</si>
  <si>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</si>
  <si>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</si>
  <si>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</si>
  <si>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</si>
  <si>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</si>
  <si>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</si>
  <si>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</si>
  <si>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</si>
  <si>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</si>
  <si>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</si>
  <si>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</si>
  <si>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</si>
  <si>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</si>
  <si>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</si>
  <si>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</si>
  <si>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</si>
  <si>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</si>
  <si>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</si>
  <si>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</si>
  <si>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</si>
  <si>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</si>
  <si>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</si>
  <si>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</si>
  <si>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</si>
  <si>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</si>
  <si>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</si>
  <si>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</si>
  <si>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</si>
  <si>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</si>
  <si>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</si>
  <si>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</si>
  <si>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</si>
  <si>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</si>
  <si>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</si>
  <si>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</si>
  <si>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</si>
  <si>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</si>
  <si>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</si>
  <si>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</si>
  <si>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</si>
  <si>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</si>
  <si>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</si>
  <si>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</si>
  <si>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</si>
  <si>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</si>
  <si>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</si>
  <si>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</si>
  <si>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</si>
  <si>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</si>
  <si>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</si>
  <si>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</si>
  <si>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</si>
  <si>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</si>
  <si>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</si>
  <si>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</si>
  <si>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</si>
  <si>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</si>
  <si>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</si>
  <si>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</si>
  <si>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</si>
  <si>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</si>
  <si>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</si>
  <si>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</si>
  <si>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</si>
  <si>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</si>
  <si>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</si>
  <si>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</si>
  <si>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</si>
  <si>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</si>
  <si>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</si>
  <si>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</si>
  <si>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</si>
  <si>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</si>
  <si>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</si>
  <si>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</si>
  <si>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</si>
  <si>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</si>
  <si>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</si>
  <si>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</si>
  <si>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</si>
  <si>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</si>
  <si>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</si>
  <si>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</si>
  <si>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</si>
  <si>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</si>
  <si>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</si>
  <si>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</si>
  <si>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</si>
  <si>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</si>
  <si>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</si>
  <si>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</si>
  <si>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</si>
  <si>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</si>
  <si>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</si>
  <si>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</si>
  <si>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</si>
  <si>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</si>
  <si>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</si>
  <si>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</si>
  <si>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</si>
  <si>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</si>
  <si>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</si>
  <si>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</si>
  <si>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</si>
  <si>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</si>
  <si>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</si>
  <si>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</si>
  <si>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</si>
  <si>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</si>
  <si>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</si>
  <si>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</si>
  <si>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</si>
  <si>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</si>
  <si>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</si>
  <si>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</si>
  <si>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</si>
  <si>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</si>
  <si>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</si>
  <si>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</si>
  <si>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</si>
  <si>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</si>
  <si>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</si>
  <si>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</si>
  <si>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</si>
  <si>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</si>
  <si>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</si>
  <si>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</si>
  <si>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</si>
  <si>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</si>
  <si>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</si>
  <si>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</si>
  <si>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</si>
  <si>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</si>
  <si>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</si>
  <si>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</si>
  <si>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</si>
  <si>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</si>
  <si>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</si>
  <si>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</si>
  <si>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</si>
  <si>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</si>
  <si>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</si>
  <si>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</si>
  <si>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</si>
  <si>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</si>
  <si>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</si>
  <si>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</si>
  <si>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</si>
  <si>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</si>
  <si>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</si>
  <si>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</si>
  <si>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</si>
  <si>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</si>
  <si>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</si>
  <si>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</si>
  <si>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</si>
  <si>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</si>
  <si>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</si>
  <si>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</si>
  <si>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</si>
  <si>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</si>
  <si>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</si>
  <si>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</si>
  <si>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</si>
  <si>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</si>
  <si>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</si>
  <si>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</si>
  <si>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</si>
  <si>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</si>
  <si>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</si>
  <si>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</si>
  <si>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</si>
  <si>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</si>
  <si>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</si>
  <si>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</si>
  <si>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</si>
  <si>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</si>
  <si>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</si>
  <si>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</si>
  <si>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</si>
  <si>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</si>
  <si>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</si>
  <si>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</si>
  <si>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</si>
  <si>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</si>
  <si>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</si>
  <si>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</si>
  <si>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</si>
  <si>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</si>
  <si>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</si>
  <si>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</si>
  <si>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</si>
  <si>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</si>
  <si>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</si>
  <si>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</si>
  <si>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</si>
  <si>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</si>
  <si>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</si>
  <si>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</si>
  <si>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</si>
  <si>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</si>
  <si>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</si>
  <si>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</si>
  <si>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</si>
  <si>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</si>
  <si>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</si>
  <si>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</si>
  <si>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</si>
  <si>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</si>
  <si>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</si>
  <si>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</si>
  <si>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</si>
  <si>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</si>
  <si>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</si>
  <si>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</si>
  <si>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</si>
  <si>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</si>
  <si>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</si>
  <si>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</si>
  <si>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</si>
  <si>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</si>
  <si>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</si>
  <si>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</si>
  <si>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</si>
  <si>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</si>
  <si>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</si>
  <si>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</si>
  <si>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</si>
  <si>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</si>
  <si>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</si>
  <si>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</si>
  <si>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</si>
  <si>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</si>
  <si>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</si>
  <si>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</si>
  <si>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</si>
  <si>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</si>
  <si>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</si>
  <si>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</si>
  <si>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</si>
  <si>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</si>
  <si>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</si>
  <si>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</si>
  <si>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</si>
  <si>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</si>
  <si>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</si>
  <si>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</si>
  <si>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</si>
  <si>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</si>
  <si>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</si>
  <si>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</si>
  <si>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</si>
  <si>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</si>
  <si>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</si>
  <si>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</si>
  <si>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</si>
  <si>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</si>
  <si>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</si>
  <si>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</si>
  <si>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</si>
  <si>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</si>
  <si>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</si>
  <si>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</si>
  <si>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</si>
  <si>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</si>
  <si>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</si>
  <si>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</si>
  <si>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</si>
  <si>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</si>
  <si>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</si>
  <si>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</si>
  <si>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</si>
  <si>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</si>
  <si>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</si>
  <si>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</si>
  <si>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</si>
  <si>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</si>
  <si>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</si>
  <si>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</si>
  <si>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</si>
  <si>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</si>
  <si>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</si>
  <si>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</si>
  <si>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</si>
  <si>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</si>
  <si>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</si>
  <si>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</si>
  <si>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</si>
  <si>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</si>
  <si>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</si>
  <si>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</si>
  <si>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</si>
  <si>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</si>
  <si>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</si>
  <si>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</si>
  <si>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</si>
  <si>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</si>
  <si>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</si>
  <si>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</si>
  <si>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</si>
  <si>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</si>
  <si>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</si>
  <si>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</si>
  <si>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</si>
  <si>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</si>
  <si>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</si>
  <si>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</si>
  <si>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</si>
  <si>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</si>
  <si>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</si>
  <si>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</si>
  <si>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</si>
  <si>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</si>
  <si>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</si>
  <si>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</si>
  <si>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</si>
  <si>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</si>
  <si>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</si>
  <si>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</si>
  <si>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</si>
  <si>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</si>
  <si>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</si>
  <si>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</si>
  <si>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</si>
  <si>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</si>
  <si>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</si>
  <si>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</si>
  <si>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</si>
  <si>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</si>
  <si>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</si>
  <si>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</si>
  <si>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</si>
  <si>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</si>
  <si>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</si>
  <si>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</si>
  <si>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</si>
  <si>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</si>
  <si>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</si>
  <si>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</si>
  <si>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</si>
  <si>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</si>
  <si>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</si>
  <si>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</si>
  <si>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</si>
  <si>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</si>
  <si>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</si>
  <si>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</si>
  <si>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</si>
  <si>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</si>
  <si>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</si>
  <si>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</si>
  <si>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</si>
  <si>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</si>
  <si>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</si>
  <si>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</si>
  <si>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</si>
  <si>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</si>
  <si>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</si>
  <si>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</si>
  <si>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</si>
  <si>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</si>
  <si>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</si>
  <si>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</si>
  <si>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</si>
  <si>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</si>
  <si>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</si>
  <si>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</si>
  <si>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</si>
  <si>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</si>
  <si>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</si>
  <si>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</si>
  <si>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</si>
  <si>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</si>
  <si>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</si>
  <si>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</si>
  <si>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</si>
  <si>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</si>
  <si>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</si>
  <si>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</si>
  <si>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</si>
  <si>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</si>
  <si>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</si>
  <si>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</si>
  <si>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</si>
  <si>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</si>
  <si>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</si>
  <si>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</si>
  <si>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</si>
  <si>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</si>
  <si>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</si>
  <si>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</si>
  <si>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</si>
  <si>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</si>
  <si>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</si>
  <si>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</si>
  <si>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</si>
  <si>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</si>
  <si>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</si>
  <si>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</si>
  <si>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</si>
  <si>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</si>
  <si>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</si>
  <si>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</si>
  <si>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</si>
  <si>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</si>
  <si>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</si>
  <si>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</si>
  <si>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</si>
  <si>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</si>
  <si>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</si>
  <si>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</si>
  <si>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</si>
  <si>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</si>
  <si>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</si>
  <si>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</si>
  <si>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</si>
  <si>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</si>
  <si>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</si>
  <si>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</si>
  <si>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</si>
  <si>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</si>
  <si>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</si>
  <si>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</si>
  <si>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</si>
  <si>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</si>
  <si>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</si>
  <si>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</si>
  <si>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</si>
  <si>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</si>
  <si>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</si>
  <si>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</si>
  <si>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</si>
  <si>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</si>
  <si>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</si>
  <si>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</si>
  <si>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</si>
  <si>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</si>
  <si>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</si>
  <si>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</si>
  <si>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</si>
  <si>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</si>
  <si>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</si>
  <si>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</si>
  <si>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</si>
  <si>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</si>
  <si>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</si>
  <si>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</si>
  <si>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</si>
  <si>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</si>
  <si>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</si>
  <si>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</si>
  <si>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</si>
  <si>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</si>
  <si>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</si>
  <si>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</si>
  <si>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</si>
  <si>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</si>
  <si>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</si>
  <si>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</si>
  <si>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</si>
  <si>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</si>
  <si>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</si>
  <si>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</si>
  <si>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</si>
  <si>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</si>
  <si>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</si>
  <si>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</si>
  <si>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</si>
  <si>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</si>
  <si>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</si>
  <si>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</si>
  <si>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</si>
  <si>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</si>
  <si>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</si>
  <si>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</si>
  <si>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</si>
  <si>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</si>
  <si>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</si>
  <si>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</si>
  <si>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</si>
  <si>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</si>
  <si>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</si>
  <si>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</si>
  <si>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</si>
  <si>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</si>
  <si>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</si>
  <si>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</si>
  <si>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</si>
  <si>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</si>
  <si>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</si>
  <si>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</si>
  <si>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</si>
  <si>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</si>
  <si>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</si>
  <si>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</si>
  <si>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</si>
  <si>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</si>
  <si>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</si>
  <si>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</si>
  <si>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</si>
  <si>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</si>
  <si>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</si>
  <si>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</si>
  <si>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</si>
  <si>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</si>
  <si>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</si>
  <si>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</si>
  <si>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</si>
  <si>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</si>
  <si>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</si>
  <si>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</si>
  <si>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</si>
  <si>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</si>
  <si>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</si>
  <si>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</si>
  <si>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</si>
  <si>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</si>
  <si>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</si>
  <si>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</si>
  <si>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</si>
  <si>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</si>
  <si>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</si>
  <si>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</si>
  <si>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</si>
  <si>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</si>
  <si>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</si>
  <si>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</si>
  <si>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</si>
  <si>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</si>
  <si>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</si>
  <si>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</si>
  <si>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</si>
  <si>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</si>
  <si>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</si>
  <si>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</si>
  <si>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</si>
  <si>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</si>
  <si>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</si>
  <si>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</si>
  <si>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</si>
  <si>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</si>
  <si>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</si>
  <si>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</si>
  <si>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</si>
  <si>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</si>
  <si>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</si>
  <si>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</si>
  <si>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</si>
  <si>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</si>
  <si>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</si>
  <si>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</si>
  <si>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</si>
  <si>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</si>
  <si>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</si>
  <si>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</si>
  <si>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</si>
  <si>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</si>
  <si>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</si>
  <si>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</si>
  <si>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</si>
  <si>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</si>
  <si>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</si>
  <si>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</si>
  <si>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</si>
  <si>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</si>
  <si>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</si>
  <si>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</si>
  <si>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</si>
  <si>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</si>
  <si>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</si>
  <si>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</si>
  <si>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</si>
  <si>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</si>
  <si>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</si>
  <si>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</si>
  <si>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</si>
  <si>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</si>
  <si>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</si>
  <si>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</si>
  <si>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</si>
  <si>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</si>
  <si>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</si>
  <si>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</si>
  <si>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</si>
  <si>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</si>
  <si>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</si>
  <si>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</si>
  <si>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</si>
  <si>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</si>
  <si>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</si>
  <si>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</si>
  <si>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</si>
  <si>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</si>
  <si>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</si>
  <si>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</si>
  <si>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</si>
  <si>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</si>
  <si>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</si>
  <si>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</si>
  <si>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</si>
  <si>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</si>
  <si>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</si>
  <si>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</si>
  <si>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</si>
  <si>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</si>
  <si>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</si>
  <si>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</si>
  <si>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</si>
  <si>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</si>
  <si>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</si>
  <si>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</si>
  <si>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</si>
  <si>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</si>
  <si>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</si>
  <si>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</si>
  <si>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</si>
  <si>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</si>
  <si>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</si>
  <si>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</si>
  <si>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</si>
  <si>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</si>
  <si>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</si>
  <si>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</si>
  <si>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</si>
  <si>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</si>
  <si>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</si>
  <si>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</si>
  <si>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</si>
  <si>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</si>
  <si>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</si>
  <si>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</si>
  <si>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</si>
  <si>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</si>
  <si>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</si>
  <si>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</si>
  <si>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</si>
  <si>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</si>
  <si>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</si>
  <si>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</si>
  <si>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</si>
  <si>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</si>
  <si>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</si>
  <si>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</si>
  <si>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</si>
  <si>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</si>
  <si>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</si>
  <si>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</si>
  <si>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</si>
  <si>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</si>
  <si>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</si>
  <si>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</si>
  <si>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</si>
  <si>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</si>
  <si>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</si>
  <si>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</si>
  <si>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</si>
  <si>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</si>
  <si>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</si>
  <si>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</si>
  <si>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</si>
  <si>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</si>
  <si>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</si>
  <si>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</si>
  <si>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</si>
  <si>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</si>
  <si>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</si>
  <si>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</si>
  <si>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</si>
  <si>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</si>
  <si>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</si>
  <si>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</si>
  <si>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</si>
  <si>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</si>
  <si>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</si>
  <si>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</si>
  <si>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</si>
  <si>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</si>
  <si>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</si>
  <si>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</si>
  <si>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</si>
  <si>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</si>
  <si>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</si>
  <si>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</si>
  <si>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</si>
  <si>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</si>
  <si>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</si>
  <si>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</si>
  <si>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</si>
  <si>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</si>
  <si>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</si>
  <si>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</si>
  <si>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</si>
  <si>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</si>
  <si>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</si>
  <si>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</si>
  <si>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</si>
  <si>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</si>
  <si>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</si>
  <si>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</si>
  <si>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</si>
  <si>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</si>
  <si>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</si>
  <si>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</si>
  <si>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</si>
  <si>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</si>
  <si>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</si>
  <si>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</si>
  <si>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</si>
  <si>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</si>
  <si>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</si>
  <si>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</si>
  <si>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</si>
  <si>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</si>
  <si>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</si>
  <si>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</si>
  <si>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</si>
  <si>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</si>
  <si>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</si>
  <si>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</si>
  <si>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</si>
  <si>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</si>
  <si>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</si>
  <si>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</si>
  <si>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</si>
  <si>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</si>
  <si>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</si>
  <si>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</si>
  <si>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</si>
  <si>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</si>
  <si>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</si>
  <si>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</si>
  <si>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</si>
  <si>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</si>
  <si>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</si>
  <si>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</si>
  <si>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</si>
  <si>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</si>
  <si>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</si>
  <si>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</si>
  <si>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</si>
  <si>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</si>
  <si>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</si>
  <si>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</si>
  <si>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</si>
  <si>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</si>
  <si>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</si>
  <si>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</si>
  <si>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</si>
  <si>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</si>
  <si>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</si>
  <si>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</si>
  <si>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</si>
  <si>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</si>
  <si>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</si>
  <si>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</si>
  <si>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</si>
  <si>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</si>
  <si>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</si>
  <si>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</si>
  <si>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</si>
  <si>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</si>
  <si>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</si>
  <si>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</si>
  <si>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</si>
  <si>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</si>
  <si>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</si>
  <si>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</si>
  <si>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</si>
  <si>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</si>
  <si>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</si>
  <si>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</si>
  <si>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</si>
  <si>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</si>
  <si>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</si>
  <si>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</si>
  <si>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</si>
  <si>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</si>
  <si>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</si>
  <si>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</si>
  <si>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</si>
  <si>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</si>
  <si>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</si>
  <si>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</si>
  <si>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</si>
  <si>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</si>
  <si>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</si>
  <si>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</si>
  <si>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</si>
  <si>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</si>
  <si>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</si>
  <si>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</si>
  <si>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</si>
  <si>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</si>
  <si>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</si>
  <si>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</si>
  <si>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</si>
  <si>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</si>
  <si>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</si>
  <si>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</si>
  <si>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</si>
  <si>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</si>
  <si>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</si>
  <si>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</si>
  <si>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</si>
  <si>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</si>
  <si>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</si>
  <si>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</si>
  <si>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</si>
  <si>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</si>
  <si>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</si>
  <si>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</si>
  <si>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</si>
  <si>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</si>
  <si>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</si>
  <si>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</si>
  <si>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</si>
  <si>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</si>
  <si>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</si>
  <si>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</si>
  <si>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</si>
  <si>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</si>
  <si>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</si>
  <si>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</si>
  <si>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</si>
  <si>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</si>
  <si>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</si>
  <si>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</si>
  <si>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</si>
  <si>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</si>
  <si>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</si>
  <si>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</si>
  <si>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</si>
  <si>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</si>
  <si>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</si>
  <si>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</si>
  <si>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</si>
  <si>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</si>
  <si>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</si>
  <si>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</si>
  <si>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</si>
  <si>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</si>
  <si>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</si>
  <si>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</si>
  <si>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</si>
  <si>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</si>
  <si>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</si>
  <si>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</si>
  <si>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</si>
  <si>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</si>
  <si>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</si>
  <si>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</si>
  <si>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</si>
  <si>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</si>
  <si>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</si>
  <si>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</si>
  <si>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</si>
  <si>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</si>
  <si>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</si>
  <si>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</si>
  <si>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</si>
  <si>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</si>
  <si>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</si>
  <si>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</si>
  <si>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</si>
  <si>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</si>
  <si>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</si>
  <si>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</si>
  <si>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</si>
  <si>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</si>
  <si>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</si>
  <si>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</si>
  <si>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</si>
  <si>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</si>
  <si>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</si>
  <si>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</si>
  <si>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</si>
  <si>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</si>
  <si>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</si>
  <si>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</si>
  <si>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</si>
  <si>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</si>
  <si>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</si>
  <si>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</si>
  <si>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</si>
  <si>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</si>
  <si>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</si>
  <si>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</si>
  <si>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</si>
  <si>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</si>
  <si>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</si>
  <si>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</si>
  <si>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</si>
  <si>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</si>
  <si>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</si>
  <si>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</si>
  <si>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</si>
  <si>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</si>
  <si>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</si>
  <si>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</si>
  <si>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</si>
  <si>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</si>
  <si>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</si>
  <si>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</si>
  <si>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</si>
  <si>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</si>
  <si>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</si>
  <si>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</si>
  <si>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</si>
  <si>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</si>
  <si>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</si>
  <si>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</si>
  <si>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</si>
  <si>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</si>
  <si>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</si>
  <si>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</si>
  <si>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</si>
  <si>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</si>
  <si>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</si>
  <si>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</si>
  <si>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</si>
  <si>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</si>
  <si>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</si>
  <si>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</si>
  <si>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</si>
  <si>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</si>
  <si>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</si>
  <si>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</si>
  <si>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</si>
  <si>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</si>
  <si>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</si>
  <si>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</si>
  <si>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</si>
  <si>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</si>
  <si>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</si>
  <si>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</si>
  <si>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</si>
  <si>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</si>
  <si>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</si>
  <si>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</si>
  <si>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</si>
  <si>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</si>
  <si>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</si>
  <si>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</si>
  <si>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</si>
  <si>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</si>
  <si>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</si>
  <si>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</si>
  <si>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</si>
  <si>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</si>
  <si>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</si>
  <si>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</si>
  <si>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</si>
  <si>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</si>
  <si>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</si>
  <si>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</si>
  <si>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</si>
  <si>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</si>
  <si>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</si>
  <si>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</si>
  <si>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</si>
  <si>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</si>
  <si>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</si>
  <si>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</si>
  <si>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</si>
  <si>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</si>
  <si>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</si>
  <si>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</si>
  <si>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</si>
  <si>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</si>
  <si>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</si>
  <si>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</si>
  <si>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</si>
  <si>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</si>
  <si>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</si>
  <si>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</si>
  <si>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</si>
  <si>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</si>
  <si>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</si>
  <si>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</si>
  <si>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</si>
  <si>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</si>
  <si>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</si>
  <si>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</si>
  <si>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</si>
  <si>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</si>
  <si>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</si>
  <si>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</si>
  <si>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</si>
  <si>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</si>
  <si>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</si>
  <si>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</si>
  <si>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</si>
  <si>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</si>
  <si>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</si>
  <si>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</si>
  <si>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</si>
  <si>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</si>
  <si>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</si>
  <si>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</si>
  <si>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</si>
  <si>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</si>
  <si>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</si>
  <si>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</si>
  <si>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</si>
  <si>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</si>
  <si>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</si>
  <si>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</si>
  <si>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</si>
  <si>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</si>
  <si>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</si>
  <si>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</si>
  <si>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</si>
  <si>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</si>
  <si>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</si>
  <si>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</si>
  <si>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</si>
  <si>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</si>
  <si>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</si>
  <si>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</si>
  <si>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</si>
  <si>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</si>
  <si>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</si>
  <si>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</si>
  <si>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</si>
  <si>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</si>
  <si>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</si>
  <si>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</si>
  <si>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</si>
  <si>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</si>
  <si>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</si>
  <si>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</si>
  <si>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</si>
  <si>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</si>
  <si>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</si>
  <si>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</si>
  <si>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</si>
  <si>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</si>
  <si>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</si>
  <si>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</si>
  <si>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</si>
  <si>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</si>
  <si>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</si>
  <si>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</si>
  <si>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</si>
  <si>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</si>
  <si>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</si>
  <si>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</si>
  <si>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</si>
  <si>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</si>
  <si>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</si>
  <si>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</si>
  <si>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</si>
  <si>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</si>
  <si>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</si>
  <si>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</si>
  <si>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</si>
  <si>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</si>
  <si>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</si>
  <si>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</si>
  <si>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</si>
  <si>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</si>
  <si>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</si>
  <si>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</si>
  <si>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</si>
  <si>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</si>
  <si>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</si>
  <si>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</si>
  <si>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</si>
  <si>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</si>
  <si>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</si>
  <si>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</si>
  <si>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</si>
  <si>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</si>
  <si>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</si>
  <si>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</si>
  <si>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</si>
  <si>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</si>
  <si>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</si>
  <si>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</si>
  <si>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</si>
  <si>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</si>
  <si>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</si>
  <si>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</si>
  <si>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</si>
  <si>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</si>
  <si>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</si>
  <si>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</si>
  <si>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</si>
  <si>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</si>
  <si>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</si>
  <si>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</si>
  <si>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</si>
  <si>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</si>
  <si>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</si>
  <si>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</si>
  <si>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</si>
  <si>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</si>
  <si>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</si>
  <si>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</si>
  <si>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</si>
  <si>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</si>
  <si>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</si>
  <si>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</si>
  <si>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</si>
  <si>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</si>
  <si>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</si>
  <si>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</si>
  <si>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</si>
  <si>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</si>
  <si>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</si>
  <si>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</si>
  <si>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</si>
  <si>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</si>
  <si>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</si>
  <si>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</si>
  <si>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</si>
  <si>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</si>
  <si>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</si>
  <si>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</si>
  <si>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</si>
  <si>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</si>
  <si>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</si>
  <si>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</si>
  <si>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</si>
  <si>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</si>
  <si>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</si>
  <si>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</si>
  <si>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</si>
  <si>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</si>
  <si>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</si>
  <si>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</si>
  <si>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</si>
  <si>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</si>
  <si>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</si>
  <si>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</si>
  <si>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</si>
  <si>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</si>
  <si>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</si>
  <si>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</si>
  <si>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</si>
  <si>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</si>
  <si>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</si>
  <si>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</si>
  <si>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</si>
  <si>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</si>
  <si>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</si>
  <si>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</si>
  <si>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</si>
  <si>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</si>
  <si>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</si>
  <si>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</si>
  <si>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</si>
  <si>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</si>
  <si>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</si>
  <si>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</si>
  <si>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</si>
  <si>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</si>
  <si>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</si>
  <si>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</si>
  <si>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</si>
  <si>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</si>
  <si>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</si>
  <si>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</si>
  <si>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</si>
  <si>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</si>
  <si>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</si>
  <si>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</si>
  <si>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</si>
  <si>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</si>
  <si>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</si>
  <si>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</si>
  <si>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</si>
  <si>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</si>
  <si>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</si>
  <si>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</si>
  <si>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</si>
  <si>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</si>
  <si>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</si>
  <si>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</si>
  <si>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</si>
  <si>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</si>
  <si>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</si>
  <si>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</si>
  <si>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</si>
  <si>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</si>
  <si>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</si>
  <si>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</si>
  <si>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</si>
  <si>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</si>
  <si>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</si>
  <si>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</si>
  <si>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</si>
  <si>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</si>
  <si>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</si>
  <si>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</si>
  <si>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</si>
  <si>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</si>
  <si>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</si>
  <si>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</si>
  <si>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</si>
  <si>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</si>
  <si>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</si>
  <si>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</si>
  <si>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</si>
  <si>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</si>
  <si>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</si>
  <si>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</si>
  <si>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</si>
  <si>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</si>
  <si>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</si>
  <si>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</si>
  <si>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</si>
  <si>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</si>
  <si>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</si>
  <si>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</si>
  <si>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</si>
  <si>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</si>
  <si>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</si>
  <si>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</si>
  <si>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</si>
  <si>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</si>
  <si>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</si>
  <si>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</si>
  <si>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</si>
  <si>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</si>
  <si>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</si>
  <si>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</si>
  <si>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</si>
  <si>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</si>
  <si>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</si>
  <si>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</si>
  <si>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</si>
  <si>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</si>
  <si>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</si>
  <si>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</si>
  <si>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</si>
  <si>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</si>
  <si>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</si>
  <si>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</si>
  <si>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</si>
  <si>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</si>
  <si>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</si>
  <si>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</si>
  <si>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</si>
  <si>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</si>
  <si>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</si>
  <si>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</si>
  <si>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</si>
  <si>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</si>
  <si>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</si>
  <si>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</si>
  <si>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</si>
  <si>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</si>
  <si>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</si>
  <si>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</si>
  <si>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</si>
  <si>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</si>
  <si>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</si>
  <si>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</si>
  <si>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</si>
  <si>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</si>
  <si>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</si>
  <si>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</si>
  <si>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</si>
  <si>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</si>
  <si>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</si>
  <si>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</si>
  <si>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</si>
  <si>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</si>
  <si>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</si>
  <si>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</si>
  <si>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</si>
  <si>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</si>
  <si>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</si>
  <si>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</si>
  <si>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</si>
  <si>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</si>
  <si>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</si>
  <si>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</si>
  <si>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</si>
  <si>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</si>
  <si>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</si>
  <si>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</si>
  <si>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</si>
  <si>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</si>
  <si>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</si>
  <si>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</si>
  <si>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</si>
  <si>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</si>
  <si>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</si>
  <si>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</si>
  <si>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</si>
  <si>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</si>
  <si>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</si>
  <si>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</si>
  <si>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</si>
  <si>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</si>
  <si>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</si>
  <si>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</si>
  <si>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</si>
  <si>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</si>
  <si>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</si>
  <si>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</si>
  <si>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</si>
  <si>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</si>
  <si>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</si>
  <si>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</si>
  <si>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</si>
  <si>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</si>
  <si>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</si>
  <si>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</si>
  <si>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</si>
  <si>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</si>
  <si>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</si>
  <si>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</si>
  <si>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</si>
  <si>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</si>
  <si>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</si>
  <si>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</si>
  <si>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</si>
  <si>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</si>
  <si>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</si>
  <si>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</si>
  <si>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</si>
  <si>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</si>
  <si>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</si>
  <si>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</si>
  <si>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</si>
  <si>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</si>
  <si>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</si>
  <si>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</si>
  <si>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</si>
  <si>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</si>
  <si>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</si>
  <si>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</si>
  <si>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</si>
  <si>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</si>
  <si>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</si>
  <si>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</si>
  <si>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</si>
  <si>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</si>
  <si>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</si>
  <si>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</si>
  <si>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</si>
  <si>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</si>
  <si>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</si>
  <si>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</si>
  <si>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</si>
  <si>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</si>
  <si>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</si>
  <si>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</si>
  <si>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</si>
  <si>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</si>
  <si>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</si>
  <si>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</si>
  <si>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</si>
  <si>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</si>
  <si>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</si>
  <si>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</si>
  <si>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</si>
  <si>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</si>
  <si>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</si>
  <si>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</si>
  <si>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</si>
  <si>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</si>
  <si>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</si>
  <si>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</si>
  <si>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</si>
  <si>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</si>
  <si>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</si>
  <si>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</si>
  <si>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</si>
  <si>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</si>
  <si>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</si>
  <si>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</si>
  <si>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</si>
  <si>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</si>
  <si>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</si>
  <si>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</si>
  <si>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</si>
  <si>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</si>
  <si>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</si>
  <si>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</si>
  <si>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</si>
  <si>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</si>
  <si>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</si>
  <si>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</si>
  <si>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</si>
  <si>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</si>
  <si>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</si>
  <si>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</si>
  <si>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</si>
  <si>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</si>
  <si>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</si>
  <si>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</si>
  <si>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</si>
  <si>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</si>
  <si>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</si>
  <si>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</si>
  <si>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</si>
  <si>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</si>
  <si>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</si>
  <si>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</si>
  <si>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</si>
  <si>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</si>
  <si>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</si>
  <si>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</si>
  <si>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</si>
  <si>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</si>
  <si>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</si>
  <si>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</si>
  <si>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</si>
  <si>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</si>
  <si>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</si>
  <si>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</si>
  <si>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</si>
  <si>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</si>
  <si>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</si>
  <si>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</si>
  <si>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</si>
  <si>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</si>
  <si>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</si>
  <si>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</si>
  <si>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</si>
  <si>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</si>
  <si>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</si>
  <si>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</si>
  <si>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</si>
  <si>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</si>
  <si>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</si>
  <si>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</si>
  <si>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</si>
  <si>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</si>
  <si>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</si>
  <si>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</si>
  <si>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</si>
  <si>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</si>
  <si>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</si>
  <si>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</si>
  <si>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</si>
  <si>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</si>
  <si>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</si>
  <si>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</si>
  <si>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</si>
  <si>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</si>
  <si>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</si>
  <si>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</si>
  <si>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</si>
  <si>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</si>
  <si>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</si>
  <si>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</si>
  <si>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</si>
  <si>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</si>
  <si>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</si>
  <si>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</si>
  <si>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</si>
  <si>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</si>
  <si>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</si>
  <si>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</si>
  <si>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</si>
  <si>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</si>
  <si>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</si>
  <si>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</si>
  <si>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</si>
  <si>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</si>
  <si>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</si>
  <si>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</si>
  <si>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</si>
  <si>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</si>
  <si>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</si>
  <si>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</si>
  <si>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</si>
  <si>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</si>
  <si>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</si>
  <si>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</si>
  <si>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</si>
  <si>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</si>
  <si>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</si>
  <si>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</si>
  <si>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</si>
  <si>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</si>
  <si>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</si>
  <si>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</si>
  <si>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</si>
  <si>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</si>
  <si>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</si>
  <si>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</si>
  <si>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</si>
  <si>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</si>
  <si>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</si>
  <si>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</si>
  <si>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</si>
  <si>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</si>
  <si>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</si>
  <si>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</si>
  <si>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</si>
  <si>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</si>
  <si>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</si>
  <si>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</si>
  <si>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</si>
  <si>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</si>
  <si>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</si>
  <si>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</si>
  <si>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</si>
  <si>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</si>
  <si>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</si>
  <si>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</si>
  <si>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</si>
  <si>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</si>
  <si>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</si>
  <si>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</si>
  <si>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</si>
  <si>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</si>
  <si>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</si>
  <si>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</si>
  <si>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</si>
  <si>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</si>
  <si>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</si>
  <si>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</si>
  <si>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</si>
  <si>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</si>
  <si>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</si>
  <si>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</si>
  <si>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</si>
  <si>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</si>
  <si>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</si>
  <si>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</si>
  <si>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</si>
  <si>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</si>
  <si>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</si>
  <si>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</si>
  <si>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</si>
  <si>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</si>
  <si>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</si>
  <si>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</si>
  <si>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</si>
  <si>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</si>
  <si>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</si>
  <si>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</si>
  <si>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</si>
  <si>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</si>
  <si>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</si>
  <si>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</si>
  <si>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</si>
  <si>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</si>
  <si>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</si>
  <si>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</si>
  <si>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</si>
  <si>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</si>
  <si>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</si>
  <si>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</si>
  <si>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</si>
  <si>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</si>
  <si>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</si>
  <si>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</si>
  <si>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</si>
  <si>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</si>
  <si>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</si>
  <si>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</si>
  <si>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</si>
  <si>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</si>
  <si>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</si>
  <si>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</si>
  <si>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</si>
  <si>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</si>
  <si>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</si>
  <si>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</si>
  <si>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</si>
  <si>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</si>
  <si>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</si>
  <si>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</si>
  <si>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</si>
  <si>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</si>
  <si>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</si>
  <si>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</si>
  <si>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</si>
  <si>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</si>
  <si>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</si>
  <si>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</si>
  <si>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</si>
  <si>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</si>
  <si>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</si>
  <si>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</si>
  <si>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</si>
  <si>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</si>
  <si>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</si>
  <si>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</si>
  <si>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</si>
  <si>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</si>
  <si>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</si>
  <si>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</si>
  <si>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</si>
  <si>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</si>
  <si>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</si>
  <si>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</si>
  <si>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</si>
  <si>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</si>
  <si>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</si>
  <si>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</si>
  <si>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</si>
  <si>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</si>
  <si>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</si>
  <si>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</si>
  <si>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</si>
  <si>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</si>
  <si>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</si>
  <si>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</si>
  <si>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</si>
  <si>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</si>
  <si>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</si>
  <si>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</si>
  <si>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</si>
  <si>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</si>
  <si>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</si>
  <si>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</si>
  <si>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</si>
  <si>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</si>
  <si>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</si>
  <si>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</si>
  <si>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</si>
  <si>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</si>
  <si>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</si>
  <si>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</si>
  <si>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</si>
  <si>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</si>
  <si>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</si>
  <si>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</si>
  <si>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</si>
  <si>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</si>
  <si>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</si>
  <si>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</si>
  <si>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</si>
  <si>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</si>
  <si>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</si>
  <si>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</si>
  <si>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</si>
  <si>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</si>
  <si>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</si>
  <si>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</si>
  <si>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</si>
  <si>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</si>
  <si>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</si>
  <si>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</si>
  <si>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</si>
  <si>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</si>
  <si>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</si>
  <si>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</si>
  <si>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</si>
  <si>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</si>
  <si>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</si>
  <si>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</si>
  <si>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</si>
  <si>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</si>
  <si>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</si>
  <si>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</si>
  <si>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</si>
  <si>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</si>
  <si>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</si>
  <si>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</si>
  <si>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</si>
  <si>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</si>
  <si>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</si>
  <si>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</si>
  <si>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</si>
  <si>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</si>
  <si>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</si>
  <si>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</si>
  <si>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</si>
  <si>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</si>
  <si>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</si>
  <si>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</si>
  <si>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</si>
  <si>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</si>
  <si>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</si>
  <si>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</si>
  <si>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</si>
  <si>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</si>
  <si>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</si>
  <si>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</si>
  <si>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</si>
  <si>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</si>
  <si>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</si>
  <si>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</si>
  <si>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</si>
  <si>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</si>
  <si>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</si>
  <si>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</si>
  <si>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</si>
  <si>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</si>
  <si>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</si>
  <si>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</si>
  <si>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</si>
  <si>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</si>
  <si>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</si>
  <si>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</si>
  <si>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</si>
  <si>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</si>
  <si>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</si>
  <si>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</si>
  <si>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</si>
  <si>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</si>
  <si>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</si>
  <si>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</si>
  <si>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</si>
  <si>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</si>
  <si>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</si>
  <si>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</si>
  <si>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</si>
  <si>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</si>
  <si>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</si>
  <si>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</si>
  <si>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</si>
  <si>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</si>
  <si>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</si>
  <si>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</si>
  <si>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</si>
  <si>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</si>
  <si>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</si>
  <si>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</si>
  <si>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</si>
  <si>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</si>
  <si>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</si>
  <si>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</si>
  <si>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</si>
  <si>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</si>
  <si>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</si>
  <si>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</si>
  <si>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</si>
  <si>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</si>
  <si>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</si>
  <si>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</si>
  <si>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</si>
  <si>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</si>
  <si>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</si>
  <si>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</si>
  <si>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</si>
  <si>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</si>
  <si>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</si>
  <si>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</si>
  <si>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</si>
  <si>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</si>
  <si>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</si>
  <si>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</si>
  <si>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</si>
  <si>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</si>
  <si>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</si>
  <si>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</si>
  <si>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</si>
  <si>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</si>
  <si>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</si>
  <si>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</si>
  <si>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</si>
  <si>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</si>
  <si>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</si>
  <si>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</si>
  <si>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</si>
  <si>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</si>
  <si>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</si>
  <si>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</si>
  <si>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</si>
  <si>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</si>
  <si>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</si>
  <si>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</si>
  <si>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</si>
  <si>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</si>
  <si>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</si>
  <si>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</si>
  <si>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</si>
  <si>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</si>
  <si>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</si>
  <si>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</si>
  <si>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</si>
  <si>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</si>
  <si>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</si>
  <si>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</si>
  <si>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</si>
  <si>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</si>
  <si>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</si>
  <si>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</si>
  <si>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</si>
  <si>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</si>
  <si>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</si>
  <si>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</si>
  <si>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</si>
  <si>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</si>
  <si>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</si>
  <si>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</si>
  <si>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</si>
  <si>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</si>
  <si>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</si>
  <si>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</si>
  <si>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</si>
  <si>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</si>
  <si>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</si>
  <si>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</si>
  <si>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</si>
  <si>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</si>
  <si>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</si>
  <si>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</si>
  <si>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</si>
  <si>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</si>
  <si>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</si>
  <si>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</si>
  <si>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</si>
  <si>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</si>
  <si>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</si>
  <si>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</si>
  <si>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</si>
  <si>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</si>
  <si>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</si>
  <si>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</si>
  <si>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</si>
  <si>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</si>
  <si>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</si>
  <si>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</si>
  <si>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</si>
  <si>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</si>
  <si>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</si>
  <si>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</si>
  <si>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</si>
  <si>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</si>
  <si>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</si>
  <si>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</si>
  <si>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</si>
  <si>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</si>
  <si>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</si>
  <si>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</si>
  <si>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</si>
  <si>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</si>
  <si>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</si>
  <si>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</si>
  <si>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</si>
  <si>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</si>
  <si>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</si>
  <si>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</si>
  <si>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</si>
  <si>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</si>
  <si>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</si>
  <si>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</si>
  <si>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</si>
  <si>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</si>
  <si>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</si>
  <si>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</si>
  <si>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</si>
  <si>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</si>
  <si>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</si>
  <si>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</si>
  <si>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</si>
  <si>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</si>
  <si>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</si>
  <si>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</si>
  <si>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</si>
  <si>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</si>
  <si>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</si>
  <si>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</si>
  <si>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</si>
  <si>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</si>
  <si>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</si>
  <si>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</si>
  <si>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</si>
  <si>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</si>
  <si>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</si>
  <si>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</si>
  <si>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</si>
  <si>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</si>
  <si>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</si>
  <si>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</si>
  <si>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</si>
  <si>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</si>
  <si>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</si>
  <si>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</si>
  <si>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</si>
  <si>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</si>
  <si>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</si>
  <si>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</si>
  <si>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</si>
  <si>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</si>
  <si>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</si>
  <si>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</si>
  <si>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</si>
  <si>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</si>
  <si>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</si>
  <si>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</si>
  <si>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</si>
  <si>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</si>
  <si>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</si>
  <si>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</si>
  <si>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</si>
  <si>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</si>
  <si>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</si>
  <si>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</si>
  <si>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</si>
  <si>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</si>
  <si>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</si>
  <si>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</si>
  <si>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</si>
  <si>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</si>
  <si>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</si>
  <si>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</si>
  <si>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</si>
  <si>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</si>
  <si>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</si>
  <si>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</si>
  <si>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</si>
  <si>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</si>
  <si>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</si>
  <si>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</si>
  <si>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</si>
  <si>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</si>
  <si>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</si>
  <si>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</si>
  <si>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</si>
  <si>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</si>
  <si>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</si>
  <si>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</si>
  <si>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</si>
  <si>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</si>
  <si>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</si>
  <si>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</si>
  <si>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</si>
  <si>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</si>
  <si>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</si>
  <si>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</si>
  <si>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</si>
  <si>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</si>
  <si>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</si>
  <si>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</si>
  <si>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</si>
  <si>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</si>
  <si>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</si>
  <si>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</si>
  <si>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</si>
  <si>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</si>
  <si>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</si>
  <si>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</si>
  <si>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</si>
  <si>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</si>
  <si>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</si>
  <si>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</si>
  <si>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</si>
  <si>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</si>
  <si>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</si>
  <si>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</si>
  <si>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</si>
  <si>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</si>
  <si>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</si>
  <si>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</si>
  <si>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</si>
  <si>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</si>
  <si>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</si>
  <si>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</si>
  <si>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</si>
  <si>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</si>
  <si>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</si>
  <si>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</si>
  <si>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</si>
  <si>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</si>
  <si>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</si>
  <si>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</si>
  <si>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</si>
  <si>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</si>
  <si>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</si>
  <si>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</si>
  <si>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</si>
  <si>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</si>
  <si>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</si>
  <si>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</si>
  <si>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</si>
  <si>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</si>
  <si>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</si>
  <si>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</si>
  <si>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</si>
  <si>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</si>
  <si>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</si>
  <si>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</si>
  <si>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</si>
  <si>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</si>
  <si>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</si>
  <si>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</si>
  <si>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</si>
  <si>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</si>
  <si>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</si>
  <si>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</si>
  <si>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</si>
  <si>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</si>
  <si>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</si>
  <si>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</si>
  <si>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</si>
  <si>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</si>
  <si>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</si>
  <si>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</si>
  <si>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</si>
  <si>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</si>
  <si>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</si>
  <si>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</si>
  <si>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</si>
  <si>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</si>
  <si>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</si>
  <si>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</si>
  <si>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</si>
  <si>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</si>
  <si>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</si>
  <si>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</si>
  <si>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</si>
  <si>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</si>
  <si>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</si>
  <si>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</si>
  <si>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</si>
  <si>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</si>
  <si>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</si>
  <si>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</si>
  <si>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</si>
  <si>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</si>
  <si>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</si>
  <si>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</si>
  <si>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</si>
  <si>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</si>
  <si>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</si>
  <si>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</si>
  <si>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</si>
  <si>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</si>
  <si>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</si>
  <si>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</si>
  <si>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</si>
  <si>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</si>
  <si>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</si>
  <si>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</si>
  <si>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</si>
  <si>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</si>
  <si>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</si>
  <si>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</si>
  <si>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</si>
  <si>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</si>
  <si>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</si>
  <si>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</si>
  <si>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</si>
  <si>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</si>
  <si>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</si>
  <si>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</si>
  <si>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</si>
  <si>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</si>
  <si>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</si>
  <si>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</si>
  <si>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</si>
  <si>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</si>
  <si>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</si>
  <si>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</si>
  <si>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</si>
  <si>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</si>
  <si>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</si>
  <si>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</si>
  <si>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</si>
  <si>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</si>
  <si>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</si>
  <si>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</si>
  <si>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</si>
  <si>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</si>
  <si>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</si>
  <si>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</si>
  <si>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</si>
  <si>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</si>
  <si>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</si>
  <si>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</si>
  <si>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</si>
  <si>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</si>
  <si>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</si>
  <si>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</si>
  <si>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</si>
  <si>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</si>
  <si>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</si>
  <si>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</si>
  <si>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</si>
  <si>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</si>
  <si>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</si>
  <si>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</si>
  <si>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</si>
  <si>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</si>
  <si>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</si>
  <si>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</si>
  <si>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</si>
  <si>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</si>
  <si>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</si>
  <si>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</si>
  <si>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</si>
  <si>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</si>
  <si>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</si>
  <si>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</si>
  <si>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</si>
  <si>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</si>
  <si>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</si>
  <si>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</si>
  <si>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</si>
  <si>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</si>
  <si>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</si>
  <si>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</si>
  <si>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</si>
  <si>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</si>
  <si>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</si>
  <si>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</si>
  <si>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</si>
  <si>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</si>
  <si>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</si>
  <si>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</si>
  <si>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</si>
  <si>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</si>
  <si>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</si>
  <si>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</si>
  <si>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</si>
  <si>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</si>
  <si>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</si>
  <si>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</si>
  <si>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</si>
  <si>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</si>
  <si>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</si>
  <si>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</si>
  <si>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</si>
  <si>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</si>
  <si>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</si>
  <si>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</si>
  <si>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</si>
  <si>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</si>
  <si>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</si>
  <si>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</si>
  <si>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</si>
  <si>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</si>
  <si>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</si>
  <si>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</si>
  <si>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</si>
  <si>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</si>
  <si>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</si>
  <si>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</si>
  <si>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</si>
  <si>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</si>
  <si>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</si>
  <si>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</si>
  <si>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</si>
  <si>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</si>
  <si>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</si>
  <si>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</si>
  <si>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</si>
  <si>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</si>
  <si>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</si>
  <si>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</si>
  <si>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</si>
  <si>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</si>
  <si>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</si>
  <si>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</si>
  <si>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</si>
  <si>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</si>
  <si>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</si>
  <si>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</si>
  <si>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</si>
  <si>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</si>
  <si>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</si>
  <si>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</si>
  <si>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</si>
  <si>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</si>
  <si>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</si>
  <si>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</si>
  <si>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</si>
  <si>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</si>
  <si>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</si>
  <si>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</si>
  <si>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</si>
  <si>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</si>
  <si>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</si>
  <si>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</si>
  <si>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</si>
  <si>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</si>
  <si>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</si>
  <si>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</si>
  <si>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</si>
  <si>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</si>
  <si>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</si>
  <si>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</si>
  <si>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</si>
  <si>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</si>
  <si>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</si>
  <si>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</si>
  <si>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</si>
  <si>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</si>
  <si>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</si>
  <si>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</si>
  <si>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</si>
  <si>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</si>
  <si>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</si>
  <si>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</si>
  <si>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</si>
  <si>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</si>
  <si>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</si>
  <si>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</si>
  <si>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</si>
  <si>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</si>
  <si>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</si>
  <si>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</si>
  <si>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</si>
  <si>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</si>
  <si>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</si>
  <si>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</si>
  <si>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</si>
  <si>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</si>
  <si>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</si>
  <si>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</si>
  <si>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</si>
  <si>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</si>
  <si>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</si>
  <si>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</si>
  <si>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</si>
  <si>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</si>
  <si>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</si>
  <si>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</si>
  <si>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</si>
  <si>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</si>
  <si>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</si>
  <si>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</si>
  <si>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</si>
  <si>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</si>
  <si>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</si>
  <si>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</si>
  <si>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</si>
  <si>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</si>
  <si>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</si>
  <si>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</si>
  <si>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</si>
  <si>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</si>
  <si>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</si>
  <si>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</si>
  <si>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</si>
  <si>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</si>
  <si>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</si>
  <si>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</si>
  <si>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</si>
  <si>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</si>
  <si>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</si>
  <si>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</si>
  <si>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</si>
  <si>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</si>
  <si>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</si>
  <si>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</si>
  <si>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</si>
  <si>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</si>
  <si>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</si>
  <si>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</si>
  <si>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</si>
  <si>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</si>
  <si>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</si>
  <si>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</si>
  <si>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</si>
  <si>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</si>
  <si>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</si>
  <si>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</si>
  <si>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</si>
  <si>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</si>
  <si>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</si>
  <si>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</si>
  <si>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</si>
  <si>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</si>
  <si>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</si>
  <si>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</si>
  <si>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</si>
  <si>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</si>
  <si>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</si>
  <si>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</si>
  <si>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</si>
  <si>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</si>
  <si>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</si>
  <si>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</si>
  <si>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</si>
  <si>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</si>
  <si>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</si>
  <si>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</si>
  <si>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</si>
  <si>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</si>
  <si>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</si>
  <si>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</si>
  <si>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</si>
  <si>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</si>
  <si>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</si>
  <si>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</si>
  <si>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</si>
  <si>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</si>
  <si>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</si>
  <si>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</si>
  <si>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</si>
  <si>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</si>
  <si>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</si>
  <si>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</si>
  <si>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</si>
  <si>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</si>
  <si>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</si>
  <si>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</si>
  <si>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</si>
  <si>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</si>
  <si>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</si>
  <si>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</si>
  <si>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</si>
  <si>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</si>
  <si>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</si>
  <si>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</si>
  <si>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</si>
  <si>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</si>
  <si>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</si>
  <si>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</si>
  <si>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</si>
  <si>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</si>
  <si>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</si>
  <si>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</si>
  <si>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</si>
  <si>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</si>
  <si>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</si>
  <si>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</si>
  <si>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</si>
  <si>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</si>
  <si>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</si>
  <si>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</si>
  <si>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</si>
  <si>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</si>
  <si>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</si>
  <si>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</si>
  <si>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</si>
  <si>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</si>
  <si>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</si>
  <si>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</si>
  <si>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</si>
  <si>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</si>
  <si>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</si>
  <si>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</si>
  <si>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</si>
  <si>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</si>
  <si>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</si>
  <si>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</si>
  <si>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</si>
  <si>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</si>
  <si>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</si>
  <si>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</si>
  <si>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</si>
  <si>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</si>
  <si>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</si>
  <si>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</si>
  <si>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</si>
  <si>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</si>
  <si>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</si>
  <si>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</si>
  <si>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</si>
  <si>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</si>
  <si>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</si>
  <si>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</si>
  <si>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</si>
  <si>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</si>
  <si>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</si>
  <si>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</si>
  <si>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</si>
  <si>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</si>
  <si>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</si>
  <si>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</si>
  <si>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</si>
  <si>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</si>
  <si>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</si>
  <si>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</si>
  <si>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</si>
  <si>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</si>
  <si>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</si>
  <si>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</si>
  <si>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</si>
  <si>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</si>
  <si>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</si>
  <si>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</si>
  <si>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</si>
  <si>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</si>
  <si>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</si>
  <si>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</si>
  <si>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</si>
  <si>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</si>
  <si>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</si>
  <si>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</si>
  <si>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</si>
  <si>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</si>
  <si>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</si>
  <si>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</si>
  <si>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</si>
  <si>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</si>
  <si>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</si>
  <si>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</si>
  <si>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</si>
  <si>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</si>
  <si>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</si>
  <si>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</si>
  <si>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</si>
  <si>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</si>
  <si>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</si>
  <si>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</si>
  <si>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</si>
  <si>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</si>
  <si>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</si>
  <si>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</si>
  <si>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</si>
  <si>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</si>
  <si>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</si>
  <si>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</si>
  <si>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</si>
  <si>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</si>
  <si>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</si>
  <si>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</si>
  <si>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</si>
  <si>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</si>
  <si>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</si>
  <si>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</si>
  <si>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</si>
  <si>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</si>
  <si>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</si>
  <si>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</si>
  <si>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</si>
  <si>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</si>
  <si>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</si>
  <si>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</si>
  <si>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</si>
  <si>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</si>
  <si>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</si>
  <si>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</si>
  <si>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</si>
  <si>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</si>
  <si>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</si>
  <si>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</si>
  <si>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</si>
  <si>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</si>
  <si>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</si>
  <si>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</si>
  <si>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</si>
  <si>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</si>
  <si>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</si>
  <si>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</si>
  <si>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</si>
  <si>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</si>
  <si>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</si>
  <si>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</si>
  <si>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</si>
  <si>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</si>
  <si>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</si>
  <si>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</si>
  <si>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</si>
  <si>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</si>
  <si>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</si>
  <si>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</si>
  <si>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</si>
  <si>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</si>
  <si>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</si>
  <si>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</si>
  <si>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</si>
  <si>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</si>
  <si>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</si>
  <si>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</si>
  <si>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</si>
  <si>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</si>
  <si>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</si>
  <si>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</si>
  <si>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</si>
  <si>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</si>
  <si>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</si>
  <si>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</si>
  <si>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</si>
  <si>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</si>
  <si>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</si>
  <si>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</si>
  <si>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</si>
  <si>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</si>
  <si>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</si>
  <si>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</si>
  <si>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</si>
  <si>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</si>
  <si>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</si>
  <si>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</si>
  <si>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</si>
  <si>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</si>
  <si>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</si>
  <si>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</si>
  <si>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</si>
  <si>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</si>
  <si>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</si>
  <si>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</si>
  <si>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</si>
  <si>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</si>
  <si>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</si>
  <si>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</si>
  <si>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</si>
  <si>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</si>
  <si>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</si>
  <si>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</si>
  <si>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</si>
  <si>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</si>
  <si>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</si>
  <si>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</si>
  <si>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</si>
  <si>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</si>
  <si>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</si>
  <si>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</si>
  <si>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</si>
  <si>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</si>
  <si>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</si>
  <si>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</si>
  <si>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</si>
  <si>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</si>
  <si>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</si>
  <si>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</si>
  <si>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</si>
  <si>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</si>
  <si>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</si>
  <si>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</si>
  <si>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</si>
  <si>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</si>
  <si>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</si>
  <si>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</si>
  <si>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</si>
  <si>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</si>
  <si>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</si>
  <si>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</si>
  <si>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</si>
  <si>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</si>
  <si>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</si>
  <si>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</si>
  <si>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</si>
  <si>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</si>
  <si>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</si>
  <si>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</si>
  <si>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</si>
  <si>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</si>
  <si>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</si>
  <si>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</si>
  <si>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</si>
  <si>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</si>
  <si>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</si>
  <si>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</si>
  <si>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</si>
  <si>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</si>
  <si>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</si>
  <si>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</si>
  <si>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</si>
  <si>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</si>
  <si>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</si>
  <si>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</si>
  <si>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</si>
  <si>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</si>
  <si>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</si>
  <si>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</si>
  <si>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</si>
  <si>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</si>
  <si>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</si>
  <si>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</si>
  <si>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</si>
  <si>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</si>
  <si>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</si>
  <si>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</si>
  <si>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</si>
  <si>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</si>
  <si>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</si>
  <si>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</si>
  <si>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</si>
  <si>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</si>
  <si>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</si>
  <si>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</si>
  <si>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</si>
  <si>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</si>
  <si>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</si>
  <si>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</si>
  <si>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</si>
  <si>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</si>
  <si>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</si>
  <si>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</si>
  <si>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</si>
  <si>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</si>
  <si>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</si>
  <si>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</si>
  <si>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</si>
  <si>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</si>
  <si>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</si>
  <si>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</si>
  <si>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</si>
  <si>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</si>
  <si>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</si>
  <si>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</si>
  <si>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</si>
  <si>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</si>
  <si>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</si>
  <si>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</si>
  <si>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</si>
  <si>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</si>
  <si>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</si>
  <si>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</si>
  <si>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</si>
  <si>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</si>
  <si>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</si>
  <si>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</si>
  <si>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</si>
  <si>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</si>
  <si>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</si>
  <si>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</si>
  <si>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</si>
  <si>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</si>
  <si>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</si>
  <si>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</si>
  <si>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</si>
  <si>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</si>
  <si>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</si>
  <si>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</si>
  <si>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</si>
  <si>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</si>
  <si>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</si>
  <si>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</si>
  <si>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</si>
  <si>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</si>
  <si>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</si>
  <si>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</si>
  <si>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</si>
  <si>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</si>
  <si>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</si>
  <si>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</si>
  <si>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</si>
  <si>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</si>
  <si>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</si>
  <si>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</si>
  <si>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</si>
  <si>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</si>
  <si>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</si>
  <si>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</si>
  <si>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</si>
  <si>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</si>
  <si>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</si>
  <si>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</si>
  <si>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</si>
  <si>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</si>
  <si>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</si>
  <si>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</si>
  <si>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</si>
  <si>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</si>
  <si>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</si>
  <si>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</si>
  <si>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</si>
  <si>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</si>
  <si>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</si>
  <si>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</si>
  <si>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</si>
  <si>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</si>
  <si>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</si>
  <si>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</si>
  <si>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</si>
  <si>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</si>
  <si>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</si>
  <si>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</si>
  <si>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</si>
  <si>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</si>
  <si>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</si>
  <si>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</si>
  <si>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</si>
  <si>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</si>
  <si>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</si>
  <si>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</si>
  <si>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</si>
  <si>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</si>
  <si>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</si>
  <si>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</si>
  <si>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</si>
  <si>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</si>
  <si>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</si>
  <si>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</si>
  <si>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</si>
  <si>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</si>
  <si>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</si>
  <si>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</si>
  <si>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</si>
  <si>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</si>
  <si>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</si>
  <si>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</si>
  <si>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</si>
  <si>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</si>
  <si>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</si>
  <si>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</si>
  <si>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</si>
  <si>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</si>
  <si>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</si>
  <si>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</si>
  <si>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</si>
  <si>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</si>
  <si>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</si>
  <si>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</si>
  <si>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</si>
  <si>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</si>
  <si>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</si>
  <si>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</si>
  <si>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</si>
  <si>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</si>
  <si>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</si>
  <si>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</si>
  <si>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</si>
  <si>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</si>
  <si>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</si>
  <si>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</si>
  <si>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</si>
  <si>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</si>
  <si>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</si>
  <si>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</si>
  <si>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</si>
  <si>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</si>
  <si>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</si>
  <si>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</si>
  <si>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</si>
  <si>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</si>
  <si>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</si>
  <si>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</si>
  <si>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</si>
  <si>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</si>
  <si>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</si>
  <si>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</si>
  <si>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</si>
  <si>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</si>
  <si>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</si>
  <si>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</si>
  <si>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</si>
  <si>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</si>
  <si>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</si>
  <si>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</si>
  <si>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</si>
  <si>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</si>
  <si>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</si>
  <si>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</si>
  <si>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</si>
  <si>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</si>
  <si>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</si>
  <si>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</si>
  <si>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</si>
  <si>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</si>
  <si>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</si>
  <si>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</si>
  <si>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</si>
  <si>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</si>
  <si>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</si>
  <si>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</si>
  <si>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</si>
  <si>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</si>
  <si>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</si>
  <si>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</si>
  <si>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</si>
  <si>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</si>
  <si>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</si>
  <si>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</si>
  <si>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</si>
  <si>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</si>
  <si>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</si>
  <si>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</si>
  <si>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</si>
  <si>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</si>
  <si>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</si>
  <si>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</si>
  <si>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</si>
  <si>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</si>
  <si>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</si>
  <si>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</si>
  <si>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</si>
  <si>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</si>
  <si>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</si>
  <si>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</si>
  <si>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</si>
  <si>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</si>
  <si>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</si>
  <si>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</si>
  <si>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</si>
  <si>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</si>
  <si>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</si>
  <si>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</si>
  <si>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</si>
  <si>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</si>
  <si>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</si>
  <si>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</si>
  <si>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</si>
  <si>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</si>
  <si>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</si>
  <si>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</si>
  <si>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</si>
  <si>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</si>
  <si>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</si>
  <si>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</si>
  <si>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</si>
  <si>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</si>
  <si>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</si>
  <si>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</si>
  <si>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</si>
  <si>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</si>
  <si>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</si>
  <si>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</si>
  <si>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</si>
  <si>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</si>
  <si>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</si>
  <si>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</si>
  <si>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</si>
  <si>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</si>
  <si>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</si>
  <si>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</si>
  <si>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</si>
  <si>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</si>
  <si>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</si>
  <si>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</si>
  <si>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</si>
  <si>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</si>
  <si>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</si>
  <si>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</si>
  <si>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</si>
  <si>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</si>
  <si>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</si>
  <si>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</si>
  <si>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</si>
  <si>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</si>
  <si>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</si>
  <si>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</si>
  <si>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</si>
  <si>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</si>
  <si>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</si>
  <si>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</si>
  <si>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</si>
  <si>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</si>
  <si>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</si>
  <si>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</si>
  <si>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</si>
  <si>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</si>
  <si>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</si>
  <si>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</si>
  <si>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</si>
  <si>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</si>
  <si>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</si>
  <si>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</si>
  <si>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</si>
  <si>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</si>
  <si>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</si>
  <si>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</si>
  <si>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</si>
  <si>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</si>
  <si>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</si>
  <si>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</si>
  <si>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</si>
  <si>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</si>
  <si>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</si>
  <si>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</si>
  <si>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</si>
  <si>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</si>
  <si>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</si>
  <si>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</si>
  <si>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</si>
  <si>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</si>
  <si>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</si>
  <si>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</si>
  <si>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</si>
  <si>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</si>
  <si>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</si>
  <si>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</si>
  <si>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</si>
  <si>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</si>
  <si>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</si>
  <si>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</si>
  <si>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</si>
  <si>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</si>
  <si>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</si>
  <si>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</si>
  <si>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</si>
  <si>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</si>
  <si>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</si>
  <si>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</si>
  <si>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</si>
  <si>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</si>
  <si>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</si>
  <si>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</si>
  <si>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</si>
  <si>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</si>
  <si>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</si>
  <si>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</si>
  <si>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</si>
  <si>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</si>
  <si>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</si>
  <si>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</si>
  <si>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</si>
  <si>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</si>
  <si>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</si>
  <si>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</si>
  <si>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</si>
  <si>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</si>
  <si>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</si>
  <si>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</si>
  <si>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</si>
  <si>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</si>
  <si>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</si>
  <si>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</si>
  <si>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</si>
  <si>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</si>
  <si>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</si>
  <si>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</si>
  <si>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</si>
  <si>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</si>
  <si>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</si>
  <si>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</si>
  <si>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</si>
  <si>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</si>
  <si>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</si>
  <si>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</si>
  <si>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</si>
  <si>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</si>
  <si>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</si>
  <si>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</si>
  <si>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</si>
  <si>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</si>
  <si>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</si>
  <si>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</si>
  <si>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</si>
  <si>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</si>
  <si>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</si>
  <si>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</si>
  <si>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</si>
  <si>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</si>
  <si>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</si>
  <si>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</si>
  <si>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</si>
  <si>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</si>
  <si>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</si>
  <si>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</si>
  <si>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</si>
  <si>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</si>
  <si>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</si>
  <si>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</si>
  <si>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</si>
  <si>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</si>
  <si>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</si>
  <si>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</si>
  <si>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</si>
  <si>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</si>
  <si>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</si>
  <si>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</si>
  <si>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</si>
  <si>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</si>
  <si>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</si>
  <si>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</si>
  <si>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</si>
  <si>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</si>
  <si>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</si>
  <si>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</si>
  <si>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</si>
  <si>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</si>
  <si>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</si>
  <si>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</si>
  <si>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</si>
  <si>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</si>
  <si>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</si>
  <si>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</si>
  <si>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</si>
  <si>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</si>
  <si>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</si>
  <si>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</si>
  <si>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</si>
  <si>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</si>
  <si>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</si>
  <si>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</si>
  <si>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</si>
  <si>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</si>
  <si>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</si>
  <si>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</si>
  <si>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</si>
  <si>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</si>
  <si>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</si>
  <si>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</si>
  <si>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</si>
  <si>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</si>
  <si>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</si>
  <si>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</si>
  <si>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</si>
  <si>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</si>
  <si>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</si>
  <si>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</si>
  <si>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</si>
  <si>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</si>
  <si>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</si>
  <si>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</si>
  <si>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</si>
  <si>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</si>
  <si>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</si>
  <si>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</si>
  <si>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</si>
  <si>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</si>
  <si>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</si>
  <si>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</si>
  <si>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</si>
  <si>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</si>
  <si>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</si>
  <si>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</si>
  <si>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</si>
  <si>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</si>
  <si>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</si>
  <si>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</si>
  <si>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</si>
  <si>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</si>
  <si>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</si>
  <si>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</si>
  <si>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</si>
  <si>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</si>
  <si>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</si>
  <si>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</si>
  <si>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</si>
  <si>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</si>
  <si>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</si>
  <si>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</si>
  <si>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</si>
  <si>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</si>
  <si>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</si>
  <si>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</si>
  <si>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</si>
  <si>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</si>
  <si>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</si>
  <si>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</si>
  <si>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</si>
  <si>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</si>
  <si>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</si>
  <si>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</si>
  <si>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</si>
  <si>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</si>
  <si>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</si>
  <si>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</si>
  <si>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</si>
  <si>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</si>
  <si>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</si>
  <si>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</si>
  <si>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</si>
  <si>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</si>
  <si>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</si>
  <si>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</si>
  <si>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</si>
  <si>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</si>
  <si>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</si>
  <si>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</si>
  <si>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</si>
  <si>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</si>
  <si>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</si>
  <si>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</si>
  <si>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</si>
  <si>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</si>
  <si>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</si>
  <si>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</si>
  <si>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</si>
  <si>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</si>
  <si>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</si>
  <si>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</si>
  <si>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</si>
  <si>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</si>
  <si>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</si>
  <si>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</si>
  <si>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</si>
  <si>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</si>
  <si>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</si>
  <si>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</si>
  <si>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</si>
  <si>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</si>
  <si>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</si>
  <si>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</si>
  <si>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</si>
  <si>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</si>
  <si>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</si>
  <si>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</si>
  <si>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</si>
  <si>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</si>
  <si>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</si>
  <si>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</si>
  <si>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</si>
  <si>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</si>
  <si>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</si>
  <si>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</si>
  <si>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</si>
  <si>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</si>
  <si>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</si>
  <si>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</si>
  <si>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</si>
  <si>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</si>
  <si>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</si>
  <si>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</si>
  <si>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</si>
  <si>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</si>
  <si>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</si>
  <si>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</si>
  <si>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</si>
  <si>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</si>
  <si>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</si>
  <si>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</si>
  <si>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</si>
  <si>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</si>
  <si>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</si>
  <si>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</si>
  <si>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</si>
  <si>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</si>
  <si>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</si>
  <si>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</si>
  <si>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</si>
  <si>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</si>
  <si>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</si>
  <si>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</si>
  <si>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</si>
  <si>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</si>
  <si>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</si>
  <si>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</si>
  <si>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</si>
  <si>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</si>
  <si>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</si>
  <si>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</si>
  <si>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</si>
  <si>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</si>
  <si>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</si>
  <si>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</si>
  <si>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</si>
  <si>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</si>
  <si>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</si>
  <si>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</si>
  <si>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</si>
  <si>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</si>
  <si>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</si>
  <si>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</si>
  <si>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</si>
  <si>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</si>
  <si>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</si>
  <si>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</si>
  <si>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</si>
  <si>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</si>
  <si>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</si>
  <si>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</si>
  <si>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</si>
  <si>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</si>
  <si>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</si>
  <si>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</si>
  <si>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</si>
  <si>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</si>
  <si>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</si>
  <si>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</si>
  <si>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</si>
  <si>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</si>
  <si>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</si>
  <si>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</si>
  <si>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</si>
  <si>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</si>
  <si>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</si>
  <si>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</si>
  <si>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</si>
  <si>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</si>
  <si>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</si>
  <si>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</si>
  <si>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</si>
  <si>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</si>
  <si>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</si>
  <si>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</si>
  <si>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</si>
  <si>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</si>
  <si>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</si>
  <si>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</si>
  <si>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</si>
  <si>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</si>
  <si>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</si>
  <si>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</si>
  <si>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</si>
  <si>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</si>
  <si>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</si>
  <si>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</si>
  <si>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</si>
  <si>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</si>
  <si>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</si>
  <si>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</si>
  <si>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</si>
  <si>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</si>
  <si>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</si>
  <si>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</si>
  <si>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</si>
  <si>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</si>
  <si>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</si>
  <si>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</si>
  <si>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</si>
  <si>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</si>
  <si>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</si>
  <si>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</si>
  <si>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</si>
  <si>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</si>
  <si>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</si>
  <si>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</si>
  <si>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</si>
  <si>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</si>
  <si>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</si>
  <si>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</si>
  <si>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</si>
  <si>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</si>
  <si>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</si>
  <si>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</si>
  <si>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</si>
  <si>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</si>
  <si>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</si>
  <si>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</si>
  <si>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</si>
  <si>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</si>
  <si>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</si>
  <si>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</si>
  <si>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</si>
  <si>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</si>
  <si>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</si>
  <si>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</si>
  <si>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</si>
  <si>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</si>
  <si>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</si>
  <si>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</si>
  <si>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</si>
  <si>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</si>
  <si>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</si>
  <si>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</si>
  <si>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</si>
  <si>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</si>
  <si>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</si>
  <si>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</si>
  <si>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</si>
  <si>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</si>
  <si>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</si>
  <si>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</si>
  <si>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</si>
  <si>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</si>
  <si>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</si>
  <si>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</si>
  <si>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</si>
  <si>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</si>
  <si>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</si>
  <si>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</si>
  <si>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</si>
  <si>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</si>
  <si>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</si>
  <si>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</si>
  <si>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</si>
  <si>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</si>
  <si>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</si>
  <si>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</si>
  <si>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</si>
  <si>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</si>
  <si>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</si>
  <si>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</si>
  <si>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</si>
  <si>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</si>
  <si>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</si>
  <si>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</si>
  <si>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</si>
  <si>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</si>
  <si>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</si>
  <si>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</si>
  <si>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</si>
  <si>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</si>
  <si>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</si>
  <si>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</si>
  <si>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</si>
  <si>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</si>
  <si>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</si>
  <si>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</si>
  <si>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</si>
  <si>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</si>
  <si>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</si>
  <si>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</si>
  <si>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</si>
  <si>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</si>
  <si>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</si>
  <si>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</si>
  <si>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</si>
  <si>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</si>
  <si>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</si>
  <si>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</si>
  <si>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</si>
  <si>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</si>
  <si>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</si>
  <si>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</si>
  <si>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</si>
  <si>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</si>
  <si>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</si>
  <si>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</si>
  <si>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</si>
  <si>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</si>
  <si>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</si>
  <si>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</si>
  <si>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</si>
  <si>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</si>
  <si>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</si>
  <si>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</si>
  <si>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</si>
  <si>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</si>
  <si>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</si>
  <si>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</si>
  <si>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</si>
  <si>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</si>
  <si>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</si>
  <si>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</si>
  <si>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</si>
  <si>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</si>
  <si>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</si>
  <si>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</si>
  <si>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</si>
  <si>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</si>
  <si>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</si>
  <si>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</si>
  <si>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</si>
  <si>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</si>
  <si>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</si>
  <si>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</si>
  <si>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</si>
  <si>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</si>
  <si>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</si>
  <si>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</si>
  <si>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</si>
  <si>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</si>
  <si>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</si>
  <si>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</si>
  <si>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</si>
  <si>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</si>
  <si>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</si>
  <si>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</si>
  <si>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</si>
  <si>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</si>
  <si>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</si>
  <si>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</si>
  <si>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</si>
  <si>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</si>
  <si>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</si>
  <si>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</si>
  <si>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</si>
  <si>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</si>
  <si>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</si>
  <si>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</si>
  <si>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</si>
  <si>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</si>
  <si>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</si>
  <si>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</si>
  <si>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</si>
  <si>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</si>
  <si>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</si>
  <si>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</si>
  <si>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</si>
  <si>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</si>
  <si>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</si>
  <si>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</si>
  <si>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</si>
  <si>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</si>
  <si>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</si>
  <si>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</si>
  <si>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</si>
  <si>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</si>
  <si>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</si>
  <si>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</si>
  <si>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</si>
  <si>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</si>
  <si>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</si>
  <si>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</si>
  <si>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</si>
  <si>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</si>
  <si>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</si>
  <si>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</si>
  <si>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</si>
  <si>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</si>
  <si>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</si>
  <si>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</si>
  <si>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</si>
  <si>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</si>
  <si>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</si>
  <si>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 xml:space="preserve">20 Min/ traffic jam, team on the way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</si>
  <si>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</si>
  <si>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</si>
  <si>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</si>
  <si>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</si>
  <si>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</si>
  <si>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</si>
  <si>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</si>
  <si>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</si>
  <si>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PCM-20251118-00001339</t>
  </si>
  <si>
    <t>EM Team on the way ETA: 30 Mins</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</si>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</sst>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316.71299710647872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45979.661423032405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45979.661423032405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45979.661423032405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45979.661423032405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45979.661423032405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45979.661423032405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45979.661423032405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45979.661423032405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45979.661423032405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45979.661423032405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45979.661423032405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45979.661423032405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45979.661423032405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45979.661423032405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45979.661423032405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45979.661423032405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45979.661423032405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45979.661423032405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45979.661423032405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45979.661423032405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45979.661423032405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45979.661423032405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45979.661423032405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45979.661423032405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45979.661423032405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45979.661423032405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45979.661423032405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45979.661423032405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45979.661423032405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45979.661423032405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45979.661423032405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45979.661423032405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45979.661423032405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45979.661423032405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45979.661423032405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45979.661423032405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45979.661423032405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45979.661423032405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45979.661423032405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45979.661423032405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45979.661423032405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45979.661423032405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45979.661423032405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45979.661423032405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45979.661423032405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45979.661423032405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45979.661423032405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45979.661423032405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45979.661423032405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45979.661423032405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45979.661423032405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45979.661423032405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45979.661423032405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45979.661423032405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45979.661423032405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45979.661423032405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45979.661423032405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45979.661423032405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45979.661423032405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45979.661423032405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45979.661423032405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45979.661423032405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45979.661423032405</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194FF9-4EF3-4726-B9AA-389AE4EB788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154.66158506944339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6.6967013888643123E-2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2" customFormat="1" ht="31.5" customHeight="1">
      <c r="A5" s="101"/>
      <c r="B5" s="141" t="str">
        <f>IFERROR(VLOOKUP(D5,DB!A:K,11,0),"")</f>
        <v/>
      </c>
      <c r="C5" s="18"/>
      <c r="D5" s="18"/>
      <c r="E5" s="102"/>
      <c r="F5" s="103"/>
      <c r="G5" s="104">
        <f ca="1">IFERROR(NOW()-F5,"-")</f>
        <v>45979.661422916666</v>
      </c>
      <c r="H5" s="103"/>
      <c r="I5" s="141" t="str">
        <f>IFERROR(VLOOKUP(D5,DB!A:F,6,0),"")</f>
        <v/>
      </c>
      <c r="J5" s="141" t="str">
        <f>IFERROR(VLOOKUP(D5,DB!A:G,7,0),"")</f>
        <v/>
      </c>
      <c r="K5" s="19"/>
      <c r="L5" s="141"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2" customFormat="1" ht="31.5" customHeight="1">
      <c r="A6" s="101"/>
      <c r="B6" s="141" t="str">
        <f>IFERROR(VLOOKUP(D6,DB!A:K,11,0),"")</f>
        <v/>
      </c>
      <c r="C6" s="18"/>
      <c r="D6" s="18"/>
      <c r="E6" s="102"/>
      <c r="F6" s="103"/>
      <c r="G6" s="104">
        <f ca="1">IFERROR(NOW()-F6,"-")</f>
        <v>45979.661422916666</v>
      </c>
      <c r="H6" s="103"/>
      <c r="I6" s="141" t="str">
        <f>IFERROR(VLOOKUP(D6,DB!A:F,6,0),"")</f>
        <v/>
      </c>
      <c r="J6" s="141" t="str">
        <f>IFERROR(VLOOKUP(D6,DB!A:G,7,0),"")</f>
        <v/>
      </c>
      <c r="K6" s="19"/>
      <c r="L6" s="141"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45979.661423032405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45979.661423032405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45979.661423032405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45979.661423032405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45979.661423032405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45979.661423032405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45979.661423032405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45979.661423032405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45979.661423032405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45979.661423032405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45979.661423032405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45979.661423032405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45979.661423032405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45979.661423032405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45979.661423032405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45979.661423032405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45979.661423032405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45979.661423032405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45979.661423032405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45979.661423032405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45979.661423032405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45979.661423032405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45979.661423032405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45979.661423032405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45979.661423032405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45979.661423032405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45979.661423032405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45979.661423032405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45979.661423032405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45979.661423032405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45979.661423032405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45979.661423032405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45979.661423032405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45979.661423032405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45979.661423032405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45979.661423032405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45979.661423032405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45979.661423032405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45979.661423032405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45979.661423032405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45979.661423032405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45979.661423032405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45979.661423032405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45979.661423032405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45979.661423032405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45979.661423032405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45979.661423032405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45979.661423032405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45979.661423032405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45979.661423032405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45979.661423032405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45979.661423032405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45979.661423032405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45979.661423032405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45979.661423032405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45979.661423032405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45979.661423032405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45979.661423032405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45979.661423032405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45979.661423032405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45979.661423032405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45979.661423032405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45979.661423032405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45979.661423032405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45979.661423032405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45979.661423032405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45979.661423032405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45979.661423032405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45979.661423032405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45979.661423032405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45979.661423032405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45979.661423032405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45979.661423032405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45979.661423032405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45979.661423032405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45979.661423032405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45979.661423032405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45979.661423032405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45979.661423032405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45979.661423032405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45979.661423032405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45979.661423032405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45979.661423032405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45979.661423032405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45979.661423032405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45979.661423032405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45979.661423032405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45979.661423032405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45979.661423032405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45979.661423032405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45979.661423032405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45979.661423032405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45979.661423032405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45979.661423032405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45979.661423032405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45979.661423032405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45979.661423032405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45979.661423032405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45979.661423032405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45979.661423032405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45979.661423032405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45979.661423032405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45979.661423032405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45979.661423032405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45979.661423032405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45979.661423032405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45979.661423032405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45979.661423032405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45979.661423032405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45979.661423032405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45979.661423032405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45979.661423032405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45979.661423032405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45979.661423032405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45979.661423032405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45979.661423032405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45979.661423032405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45979.661423032405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45979.661423032405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45979.661423032405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45979.661423032405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45979.661423032405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45979.661423032405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45979.661423032405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45979.661423032405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45979.661423032405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45979.661423032405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45979.661423032405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45979.661423032405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45979.661423032405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45979.661423032405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45979.661423032405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45979.661423032405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45979.661423032405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45979.661423032405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45979.661423032405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45979.661423032405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45979.661423032405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45979.661423032405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45979.661423032405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45979.661423032405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45979.661423032405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45979.661423032405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45979.661423032405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45979.661423032405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45979.661423032405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45979.661423032405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45979.661423032405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45979.661423032405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45979.661423032405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45979.661423032405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45979.661423032405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45979.661423032405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45979.661423032405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45979.661423032405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45979.661423032405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45979.661423032405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45979.661423032405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45979.661423032405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45979.661423032405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45979.661423032405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45979.661423032405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45979.661423032405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45979.661423032405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45979.661423032405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45979.661423032405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45979.661423032405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45979.661423032405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45979.661423032405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45979.661423032405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45979.661423032405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45979.661423032405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45979.661423032405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45979.661423032405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45979.661423032405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45979.661423032405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45979.661423032405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45979.661423032405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45979.661423032405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45979.661423032405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45979.661423032405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45979.661423032405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45979.661423032405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45979.661423032405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45979.661423032405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45979.661423032405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45979.661423032405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45979.661423032405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45979.661423032405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45979.661423032405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45979.661423032405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45979.661423032405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45979.661423032405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45979.661423032405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45979.661423032405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45979.661423032405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45979.661423032405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45979.661423032405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45979.661423032405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45979.661423032405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45979.661423032405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45979.661423032405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45979.661423032405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45979.661423032405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45979.661423032405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45979.661423032405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45979.661423032405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45979.661423032405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45979.661423032405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45979.661423032405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45979.661423032405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45979.661423032405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45979.661423032405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45979.661423032405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45979.661423032405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45979.661423032405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45979.661423032405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45979.661423032405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45979.661423032405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45979.661423032405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45979.661423032405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45979.661423032405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45979.661423032405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45979.661423032405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45979.661423032405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45979.661423032405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45979.661423032405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45979.661423032405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45979.661423032405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45979.661423032405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45979.661423032405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45979.661423032405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45979.661423032405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45979.661423032405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45979.661423032405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45979.661423032405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45979.661423032405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45979.661423032405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45979.661423032405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45979.661423032405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45979.661423032405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45979.661423032405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45979.661423032405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45979.661423032405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45979.661423032405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45979.661423032405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45979.661423032405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45979.661423032405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45979.661423032405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45979.661423032405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45979.661423032405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45979.661423032405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45979.661423032405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45979.661423032405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45979.661423032405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45979.661423032405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45979.661423032405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45979.661423032405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45979.661423032405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45979.661423032405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45979.661423032405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45979.661423032405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45979.661423032405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45979.661423032405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45979.661423032405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45979.661423032405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45979.661423032405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45979.661423032405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45979.661423032405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45979.661423032405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45979.661423032405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45979.661423032405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45979.661423032405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45979.661423032405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45979.661423032405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45979.661423032405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45979.661423032405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45979.661423032405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45979.661423032405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45979.661423032405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45979.661423032405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45979.661423032405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45979.661423032405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45979.661423032405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45979.661423032405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45979.661423032405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45979.661423032405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45979.661423032405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45979.661423032405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45979.661423032405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45979.661423032405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45979.661423032405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45979.661423032405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45979.661423032405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45979.661423032405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45979.661423032405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45979.661423032405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45979.661423032405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45979.661423032405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45979.661423032405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45979.661423032405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45979.661423032405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45979.661423032405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45979.661423032405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45979.661423032405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45979.661423032405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45979.661423032405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45979.661423032405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45979.661423032405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45979.661423032405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45979.661423032405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45979.661423032405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45979.661423032405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45979.661423032405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45979.661423032405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45979.661423032405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45979.661423032405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45979.661423032405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45979.661423032405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45979.661423032405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45979.661423032405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45979.661423032405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45979.661423032405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45979.661423032405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45979.661423032405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45979.661423032405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45979.661423032405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45979.661423032405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45979.661423032405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45979.661423032405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45979.661423032405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45979.661423032405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45979.661423032405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45979.661423032405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45979.661423032405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45979.661423032405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45979.661423032405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45979.661423032405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45979.661423032405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45979.661423032405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45979.661423032405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45979.661423032405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45979.661423032405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45979.661423032405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45979.661423032405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45979.661423032405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45979.661423032405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45979.661423032405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45979.661423032405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45979.661423032405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45979.661423032405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45979.661423032405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45979.661423032405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45979.661423032405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45979.661423032405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45979.661423032405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45979.661423032405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45979.661423032405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45979.661423032405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45979.661423032405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45979.661423032405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45979.661423032405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45979.661423032405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45979.661423032405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45979.661423032405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45979.661423032405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45979.661423032405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45979.661423032405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45979.661423032405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45979.661423032405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45979.661423032405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45979.661423032405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45979.661423032405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45979.661423032405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45979.661423032405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45979.661423032405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45979.661423032405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45979.661423032405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45979.661423032405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45979.661423032405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45979.661423032405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45979.661423032405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45979.661423032405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45979.661423032405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45979.661423032405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45979.661423032405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45979.661423032405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45979.661423032405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45979.661423032405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45979.661423032405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45979.661423032405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45979.661423032405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45979.661423032405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45979.661423032405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45979.661423032405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45979.661423032405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45979.661423032405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45979.661423032405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45979.661423032405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45979.661423032405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45979.661423032405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45979.661423032405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45979.661423032405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45979.661423032405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45979.661423032405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45979.661423032405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45979.661423032405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45979.661423032405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45979.661423032405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45979.661423032405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45979.661423032405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45979.661423032405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45979.661423032405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45979.661423032405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45979.661423032405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45979.661423032405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45979.661423032405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45979.661423032405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45979.661423032405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45979.661423032405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45979.661423032405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45979.661423032405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45979.661423032405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45979.661423032405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45979.661423032405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45979.661423032405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45979.661423032405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45979.661423032405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45979.661423032405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45979.661423032405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45979.661423032405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45979.661423032405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45979.661423032405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45979.661423032405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45979.661423032405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45979.661423032405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45979.661423032405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45979.661423032405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45979.661423032405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45979.661423032405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45979.661423032405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45979.661423032405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45979.661423032405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45979.661423032405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45979.661423032405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45979.661423032405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45979.661423032405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45979.661423032405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45979.661423032405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45979.661423032405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45979.661423032405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45979.661423032405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45979.661423032405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45979.661423032405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45979.661423032405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45979.661423032405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45979.661423032405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45979.661423032405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45979.661423032405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45979.661423032405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45979.661423032405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45979.661423032405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45979.661423032405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45979.661423032405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45979.661423032405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45979.661423032405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45979.661423032405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45979.661423032405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45979.661423032405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45979.661423032405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45979.661423032405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45979.661423032405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45979.661423032405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45979.661423032405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45979.661423032405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45979.661423032405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45979.661423032405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45979.661423032405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45979.661423032405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45979.661423032405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45979.661423032405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45979.661423032405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45979.661423032405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45979.661423032405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45979.661423032405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45979.661423032405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45979.661423032405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45979.661423032405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45979.661423032405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45979.661423032405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45979.661423032405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45979.661423032405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45979.661423032405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45979.661423032405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45979.661423032405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45979.661423032405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45979.661423032405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45979.661423032405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45979.661423032405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45979.661423032405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45979.661423032405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45979.661423032405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45979.661423032405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45979.661423032405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45979.661423032405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45979.661423032405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45979.661423032405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45979.661423032405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45979.661423032405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45979.661423032405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45979.661423032405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45979.661423032405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45979.661423032405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45979.661423032405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45979.661423032405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45979.661423032405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45979.661423032405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45979.661423032405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45979.661423032405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45979.661423032405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45979.661423032405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45979.661423032405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45979.661423032405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45979.661423032405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45979.661423032405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45979.661423032405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45979.661423032405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45979.661423032405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45979.661423032405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45979.661423032405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45979.661423032405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45979.661423032405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45979.661423032405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45979.661423032405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45979.661423032405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45979.661423032405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45979.661423032405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45979.661423032405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45979.661423032405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45979.661423032405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45979.661423032405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45979.661423032405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45979.661423032405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45979.661423032405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45979.661423032405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45979.661423032405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45979.661423032405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45979.661423032405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45979.661423032405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45979.661423032405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45979.661423032405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45979.661423032405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45979.661423032405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45979.661423032405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45979.661423032405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45979.661423032405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45979.661423032405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45979.661423032405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45979.661423032405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45979.661423032405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45979.661423032405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45979.661423032405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45979.661423032405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45979.661423032405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45979.661423032405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45979.661423032405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45979.661423032405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45979.661423032405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45979.661423032405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45979.661423032405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45979.661423032405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45979.661423032405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45979.661423032405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45979.661423032405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45979.661423032405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45979.661423032405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45979.661423032405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45979.661423032405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45979.661423032405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45979.661423032405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45979.661423032405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45979.661423032405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45979.661423032405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45979.661423032405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45979.661423032405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45979.661423032405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45979.661423032405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45979.661423032405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45979.661423032405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45979.661423032405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45979.661423032405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45979.661423032405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45979.661423032405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45979.661423032405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45979.661423032405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45979.661423032405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45979.661423032405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45979.661423032405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45979.661423032405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45979.661423032405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45979.661423032405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45979.661423032405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45979.661423032405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45979.661423032405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45979.661423032405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45979.661423032405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45979.661423032405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45979.661423032405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45979.661423032405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45979.661423032405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45979.661423032405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45979.661423032405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45979.661423032405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45979.661423032405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45979.661423032405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45979.661423032405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45979.661423032405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45979.661423032405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45979.661423032405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45979.661423032405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45979.661423032405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45979.661423032405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45979.661423032405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45979.661423032405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45979.661423032405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45979.661423032405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45979.661423032405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45979.661423032405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45979.661423032405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45979.661423032405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45979.661423032405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45979.661423032405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45979.661423032405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45979.661423032405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45979.661423032405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45979.661423032405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45979.661423032405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45979.661423032405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45979.661423032405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45979.661423032405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45979.661423032405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45979.661423032405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45979.661423032405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45979.661423032405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45979.661423032405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45979.661423032405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45979.661423032405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45979.661423032405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45979.661423032405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45979.661423032405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45979.661423032405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45979.661423032405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45979.661423032405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45979.661423032405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45979.661423032405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45979.661423032405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45979.661423032405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45979.661423032405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45979.661423032405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45979.661423032405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45979.661423032405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45979.661423032405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45979.661423032405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45979.661423032405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45979.661423032405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45979.661423032405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45979.661423032405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45979.661423032405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45979.661423032405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45979.661423032405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45979.661423032405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45979.661423032405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45979.661423032405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45979.661423032405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45979.661423032405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45979.661423032405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45979.661423032405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45979.661423032405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45979.661423032405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45979.661423032405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45979.661423032405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45979.661423032405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45979.661423032405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45979.661423032405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45979.661423032405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45979.661423032405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45979.661423032405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45979.661423032405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45979.661423032405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45979.661423032405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45979.661423032405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45979.661423032405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45979.661423032405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45979.661423032405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45979.661423032405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45979.661423032405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45979.661423032405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45979.661423032405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45979.661423032405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45979.661423032405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45979.661423032405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45979.661423032405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45979.661423032405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45979.661423032405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45979.661423032405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45979.661423032405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45979.661423032405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45979.661423032405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45979.661423032405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45979.661423032405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45979.661423032405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45979.661423032405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45979.661423032405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45979.661423032405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45979.661423032405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45979.661423032405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45979.661423032405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45979.661423032405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45979.661423032405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45979.661423032405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45979.661423032405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45979.661423032405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45979.661423032405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45979.661423032405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45979.661423032405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45979.661423032405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45979.661423032405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45979.661423032405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45979.661423032405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45979.661423032405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45979.661423032405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45979.661423032405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45979.661423032405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45979.661423032405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45979.661423032405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45979.661423032405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45979.661423032405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45979.661423032405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45979.661423032405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45979.661423032405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45979.661423032405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45979.661423032405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45979.661423032405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45979.661423032405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45979.661423032405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45979.661423032405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45979.661423032405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45979.661423032405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45979.661423032405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45979.661423032405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45979.661423032405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45979.661423032405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45979.661423032405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45979.661423032405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45979.661423032405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45979.661423032405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45979.661423032405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45979.661423032405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45979.661423032405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45979.661423032405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45979.661423032405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45979.661423032405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45979.661423032405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45979.661423032405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45979.661423032405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45979.661423032405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45979.661423032405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45979.661423032405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45979.661423032405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45979.661423032405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45979.661423032405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45979.661423032405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45979.661423032405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45979.661423032405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45979.661423032405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45979.661423032405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45979.661423032405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45979.661423032405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45979.661423032405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45979.661423032405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45979.661423032405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45979.661423032405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45979.661423032405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45979.661423032405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45979.661423032405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45979.661423032405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45979.661423032405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45979.661423032405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45979.661423032405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45979.661423032405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45979.661423032405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45979.661423032405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45979.661423032405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45979.661423032405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45979.661423032405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45979.661423032405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45979.661423032405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45979.661423032405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45979.661423032405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45979.661423032405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45979.661423032405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45979.661423032405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45979.661423032405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45979.661423032405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45979.661423032405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45979.661423032405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45979.661423032405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45979.661423032405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45979.661423032405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45979.661423032405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45979.661423032405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45979.661423032405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45979.661423032405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45979.661423032405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45979.661423032405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45979.661423032405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45979.661423032405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45979.661423032405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45979.661423032405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45979.661423032405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45979.661423032405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45979.661423032405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45979.661423032405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45979.661423032405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45979.661423032405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45979.661423032405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45979.661423032405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45979.661423032405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45979.661423032405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45979.661423032405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45979.661423032405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45979.661423032405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45979.661423032405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45979.661423032405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45979.661423032405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45979.661423032405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45979.661423032405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45979.661423032405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45979.661423032405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45979.661423032405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45979.661423032405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45979.661423032405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45979.661423032405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45979.661423032405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45979.661423032405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45979.661423032405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45979.661423032405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45979.661423032405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45979.661423032405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45979.661423032405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45979.661423032405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45979.661423032405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45979.661423032405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45979.661423032405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45979.661423032405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45979.661423032405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45979.661423032405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45979.661423032405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45979.661423032405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45979.661423032405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45979.661423032405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45979.661423032405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45979.661423032405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45979.661423032405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45979.661423032405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45979.661423032405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45979.661423032405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45979.661423032405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45979.661423032405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45979.661423032405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45979.661423032405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45979.661423032405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45979.661423032405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45979.661423032405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45979.661423032405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45979.661423032405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45979.661423032405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45979.661423032405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45979.661423032405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45979.661423032405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45979.661423032405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45979.661423032405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45979.661423032405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45979.661423032405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45979.661423032405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45979.661423032405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45979.661423032405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45979.661423032405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45979.661423032405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45979.661423032405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45979.661423032405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45979.661423032405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45979.661423032405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45979.661423032405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45979.661423032405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45979.661423032405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45979.661423032405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45979.661423032405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45979.661423032405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45979.661423032405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45979.661423032405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45979.661423032405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45979.661423032405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45979.661423032405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45979.661423032405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45979.661423032405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45979.661423032405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45979.661423032405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45979.661423032405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45979.661423032405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45979.661423032405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45979.661423032405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45979.661423032405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45979.661423032405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45979.661423032405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45979.661423032405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45979.661423032405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45979.661423032405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45979.661423032405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45979.661423032405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45979.661423032405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45979.661423032405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45979.661423032405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45979.661423032405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45979.661423032405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45979.661423032405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45979.661423032405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45979.661423032405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45979.661423032405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45979.661423032405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45979.661423032405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45979.661423032405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45979.661423032405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45979.661423032405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45979.661423032405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45979.661423032405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45979.661423032405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45979.661423032405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45979.661423032405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45979.661423032405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45979.661423032405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45979.661423032405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45979.661423032405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45979.661423032405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45979.661423032405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45979.661423032405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45979.661423032405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45979.661423032405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45979.661423032405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45979.661423032405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45979.661423032405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45979.661423032405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45979.661423032405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45979.661423032405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45979.661423032405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45979.661423032405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45979.661423032405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45979.661423032405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45979.661423032405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45979.661423032405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45979.661423032405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45979.661423032405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45979.661423032405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45979.661423032405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45979.661423032405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45979.661423032405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45979.661423032405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45979.661423032405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45979.661423032405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45979.661423032405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45979.661423032405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45979.661423032405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45979.661423032405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45979.661423032405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45979.661423032405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45979.661423032405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45979.661423032405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45979.661423032405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45979.661423032405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45979.661423032405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45979.661423032405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45979.661423032405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45979.661423032405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45979.661423032405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45979.661423032405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45979.661423032405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45979.661423032405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45979.661423032405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45979.661423032405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45979.661423032405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45979.661423032405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45979.661423032405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45979.661423032405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45979.661423032405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45979.661423032405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45979.661423032405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45979.661423032405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45979.661423032405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45979.661423032405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45979.661423032405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45979.661423032405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45979.661423032405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45979.661423032405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45979.661423032405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45979.661423032405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45979.661423032405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45979.661423032405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45979.661423032405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45979.661423032405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45979.661423032405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45979.661423032405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45979.661423032405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45979.661423032405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45979.661423032405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45979.661423032405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45979.661423032405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45979.661423032405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45979.661423032405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45979.661423032405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45979.661423032405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45979.661423032405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45979.661423032405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45979.661423032405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45979.661423032405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45979.661423032405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45979.661423032405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45979.661423032405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45979.661423032405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45979.661423032405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45979.661423032405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45979.661423032405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45979.661423032405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45979.661423032405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45979.661423032405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45979.661423032405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45979.661423032405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45979.661423032405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45979.661423032405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45979.661423032405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45979.661423032405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45979.661423032405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45979.661423032405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45979.661423032405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45979.661423032405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45979.661423032405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45979.661423032405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45979.661423032405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45979.661423032405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45979.661423032405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45979.661423032405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45979.661423032405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45979.661423032405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45979.661423032405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45979.661423032405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45979.661423032405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45979.661423032405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45979.661423032405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45979.661423032405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45979.661423032405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45979.661423032405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45979.661423032405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45979.661423032405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45979.661423032405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45979.661423032405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45979.661423032405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45979.661423032405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45979.661423032405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45979.661423032405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45979.661423032405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45979.661423032405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45979.661423032405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45979.661423032405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45979.661423032405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45979.661423032405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45979.661423032405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45979.661423032405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45979.661423032405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45979.661423032405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45979.661423032405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45979.661423032405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45979.661423032405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45979.661423032405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45979.661423032405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45979.661423032405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45979.661423032405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45979.661423032405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45979.661423032405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45979.661423032405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45979.661423032405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45979.661423032405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45979.661423032405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45979.661423032405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45979.661423032405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45979.661423032405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45979.661423032405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45979.661423032405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45979.661423032405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45979.661423032405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45979.661423032405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45979.661423032405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45979.661423032405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45979.661423032405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45979.661423032405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45979.661423032405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45979.661423032405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45979.661423032405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45979.661423032405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45979.661423032405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45979.661423032405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45979.661423032405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45979.661423032405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45979.661423032405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45979.661423032405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45979.661423032405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45979.661423032405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45979.661423032405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45979.661423032405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45979.661423032405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45979.661423032405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45979.661423032405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45979.661423032405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45979.661423032405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45979.661423032405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45979.661423032405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45979.661423032405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45979.661423032405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45979.661423032405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45979.661423032405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45979.661423032405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45979.661423032405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45979.661423032405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45979.661423032405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45979.661423032405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45979.661423032405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45979.661423032405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45979.661423032405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45979.661423032405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45979.661423032405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45979.661423032405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45979.661423032405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45979.661423032405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45979.661423032405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45979.661423032405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45979.661423032405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45979.661423032405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45979.661423032405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45979.661423032405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45979.661423032405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45979.661423032405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45979.661423032405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45979.661423032405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45979.661423032405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45979.661423032405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45979.661423032405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45979.661423032405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45979.661423032405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45979.661423032405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45979.661423032405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45979.661423032405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45979.661423032405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45979.661423032405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45979.661423032405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45979.661423032405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45979.661423032405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45979.661423032405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45979.661423032405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45979.661423032405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45979.661423032405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276.18070543980866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36063</v>
      </c>
      <c r="E3" s="94" t="s">
        <v>39021</v>
      </c>
      <c r="F3" s="95"/>
      <c r="G3" s="96">
        <f ca="1">IFERROR(NOW()-F3,"")</f>
        <v>45979.661423032405</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45979.661423032405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45979.661423032405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45979.661423032405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45979.661423032405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45979.661423032405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45979.661423032405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45979.661422916666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45979.661422916666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45979.661422916666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45979.661422916666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45979.661422916666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45979.661422916666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45979.661422916666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45979.661422916666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45979.661422916666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45979.661422916666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45979.661422916666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45979.661422916666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45979.661422916666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45979.661422916666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45979.661422916666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45979.661422916666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45979.661422916666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45979.661422916666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45979.661422916666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45979.661422916666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45979.661422916666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45979.661422916666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45979.661422916666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45979.661422916666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45979.661422916666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45979.661422916666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45979.661422916666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45979.661422916666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45979.661422916666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45979.661422916666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45979.661422916666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45979.661422916666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45979.661422916666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45979.661422916666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45979.661422916666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45979.661422916666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45979.661422916666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45979.661422916666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45979.661422916666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45979.661422916666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45979.661422916666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45979.661422916666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45979.661422916666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45979.661422916666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45979.661422916666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45979.661422916666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45979.661422916666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45979.661422916666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45979.661422916666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45979.661422916666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45979.661422916666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45979.661422916666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45979.661422916666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45979.661422916666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45979.661422916666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45979.661422916666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45979.661422916666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45979.661422916666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45979.661422916666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45979.661422916666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45979.661422916666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45979.661422916666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45979.661422916666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45979.661422916666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45979.661422916666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45979.661422916666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45979.661422916666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45979.661422916666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45979.661422916666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45979.661422916666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45979.661422916666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45979.661422916666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45979.661422916666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45979.661422916666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45979.661422916666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45979.661422916666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45979.661422916666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45979.661422916666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45979.661422916666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45979.661422916666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45979.661422916666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45979.661422916666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45979.661422916666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45979.661422916666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45979.661422916666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45979.661422916666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45979.661422916666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45979.661422916666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45979.661422916666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45979.661422916666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45979.661422916666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45979.661422916666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45979.661422916666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45979.661422916666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45979.661422916666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45979.661422916666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45979.661422916666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45979.661422916666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45979.661422916666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45979.661422916666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45979.661422916666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45979.661422916666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45979.661422916666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45979.661422916666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45979.661422916666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45979.661422916666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45979.661422916666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45979.661422916666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45979.661422916666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45979.661422916666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45979.661422916666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45979.661422916666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45979.661422916666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45979.661422916666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45979.661422916666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45979.661422916666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45979.661422916666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45979.661422916666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45979.661422916666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45979.661422916666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45979.661422916666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45979.661422916666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45979.661422916666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45979.661422916666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45979.661422916666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45979.661422916666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45979.661422916666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45979.661422916666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45979.661422916666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45979.661422916666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45979.661422916666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45979.661422916666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45979.661422916666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45979.661422916666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45979.661422916666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45979.661422916666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45979.661422916666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45979.661422916666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45979.661422916666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45979.661422916666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45979.661422916666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45979.661422916666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45979.661422916666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45979.661422916666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45979.661422916666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45979.661422916666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45979.661422916666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45979.661422916666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45979.661422916666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45979.661422916666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45979.661422916666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45979.661422916666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45979.661422916666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45979.661422916666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45979.661422916666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45979.661422916666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45979.661422916666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45979.661422916666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45979.661422916666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45979.661422916666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45979.661422916666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45979.661422916666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45979.661422916666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45979.661422916666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45979.661422916666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45979.661422916666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45979.661422916666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45979.661422916666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45979.661422916666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45979.661422916666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45979.661422916666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45979.661422916666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45979.661422916666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45979.661422916666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45979.661422916666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45979.661422916666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45979.661422916666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45979.661422916666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45979.661422916666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45979.661422916666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45979.661422916666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45979.661422916666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45979.661422916666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45979.661422916666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45979.661422916666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45979.661422916666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45979.661422916666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45979.661422916666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45979.661422916666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45979.661422916666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45979.661422916666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45979.661422916666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45979.661422916666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45979.661422916666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45979.661422916666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45979.661422916666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45979.661422916666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45979.661422916666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45979.661422916666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45979.661422916666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45979.661422916666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45979.661422916666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45979.661422916666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45979.661423032405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45979.661423032405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45979.661423032405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45979.661423032405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45979.661423032405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45979.661423032405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45979.661423032405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45979.661423032405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45979.661423032405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45979.661423032405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45979.661423032405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45979.661423032405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45979.661423032405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45979.661423032405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45979.661423032405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45979.661423032405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45979.661423032405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45979.661423032405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45979.661423032405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45979.661423032405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45979.661423032405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45979.661423032405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45979.661423032405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45979.661423032405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45979.661423032405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45979.661423032405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45979.661423032405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45979.661423032405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45979.661423032405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45979.661423032405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45979.661423032405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45979.661423032405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45979.661423032405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45979.661423032405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45979.661423032405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45979.661423032405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45979.661423032405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45979.661423032405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45979.661423032405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45979.661423032405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45979.661423032405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45979.661423032405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45979.661423032405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45979.661423032405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45979.661423032405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45979.661423032405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45979.661423032405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45979.661423032405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45979.661423032405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45979.661423032405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45979.661423032405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45979.661423032405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45979.661423032405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45979.661423032405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45979.661423032405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45979.661423032405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45979.661423032405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45979.661423032405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45979.661423032405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45979.661423032405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45979.661423032405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45979.661423032405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45979.661423032405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45979.661423032405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45979.661423032405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45979.661423032405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45979.661423032405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45979.661423032405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45979.661423032405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45979.661423032405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45979.661423032405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45979.661423032405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45979.661423032405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45979.661423032405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45979.661423032405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45979.661423032405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45979.661423032405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45979.661423032405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45979.661423032405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45979.661423032405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45979.661423032405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45979.661423032405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45979.661423032405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45979.661423032405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45979.661423032405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45979.661423032405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45979.661423032405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45979.661423032405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45979.661423032405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45979.661423032405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45979.661423032405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45979.661423032405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45979.661423032405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45979.661423032405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45979.661423032405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45979.661423032405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45979.661423032405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45979.661423032405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45979.661423032405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45979.661423032405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45979.661423032405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45979.661423032405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45979.661423032405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45979.661423032405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45979.661423032405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45979.661423032405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45979.661423032405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45979.661423032405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45979.661423032405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45979.661423032405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45979.661423032405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45979.661423032405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45979.661423032405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45979.661423032405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45979.661423032405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45979.661423032405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45979.661423032405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45979.661423032405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45979.661423032405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45979.661423032405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45979.661423032405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45979.661423032405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45979.661423032405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45979.661423032405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45979.661423032405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45979.661423032405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45979.661423032405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45979.661423032405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45979.661423032405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45979.661423032405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45979.661423032405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45979.661423032405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45979.661423032405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45979.661423032405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45979.661423032405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45979.661423032405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45979.661423032405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45979.661423032405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45979.661423032405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45979.661423032405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45979.661423032405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45979.661423032405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45979.661423032405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45979.661423032405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45979.661423032405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45979.661423032405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45979.661423032405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45979.661423032405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45979.661423032405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45979.661423032405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45979.661423032405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45979.661423032405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45979.661423032405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45979.661423032405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45979.661423032405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45979.661423032405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45979.661423032405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45979.661423032405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45979.661423032405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45979.661423032405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45979.661423032405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45979.661423032405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45979.661423032405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45979.661423032405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45979.661423032405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45979.661423032405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45979.661423032405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45979.661423032405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45979.661423032405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45979.661423032405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45979.661423032405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45979.661423032405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45979.661423032405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45979.661423032405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45979.661423032405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45979.661423032405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45979.661423032405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45979.661423032405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45979.661423032405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45979.661423032405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45979.661423032405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45979.661423032405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45979.661423032405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45979.661423032405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45979.661423032405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45979.661423032405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45979.661423032405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45979.661423032405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45979.661423032405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45979.661423032405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45979.661423032405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45979.661423032405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45979.661423032405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45979.661423032405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45979.661423032405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45979.661423032405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45979.661423032405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45979.661423032405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45979.661423032405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45979.661423032405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45979.661423032405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45979.661423032405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45979.661423032405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45979.661423032405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45979.661423032405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45979.661423032405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45979.661423032405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45979.661423032405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45979.661423032405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45979.661423032405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45979.661423032405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45979.661423032405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45979.661423032405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45979.661423032405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45979.661423032405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45979.661423032405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45979.661423032405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45979.661423032405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45979.661423032405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45979.661423032405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45979.661423032405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45979.661423032405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45979.661423032405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45979.661423032405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45979.661423032405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45979.661423032405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45979.661423032405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45979.661423032405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45979.661423032405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45979.661423032405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45979.661423032405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45979.661423032405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45979.661423032405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45979.661423032405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45979.661423032405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45979.661423032405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45979.661423032405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45979.661423032405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45979.661423032405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45979.661423032405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45979.661423032405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45979.661423032405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45979.661423032405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45979.661423032405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45979.661423032405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45979.661423032405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45979.661423032405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45979.661423032405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45979.661423032405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45979.661423032405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45979.661423032405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45979.661423032405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45979.661423032405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45979.661423032405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45979.661423032405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45979.661423032405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45979.661423032405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45979.661423032405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45979.661423032405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45979.661423032405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45979.661423032405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45979.661423032405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45979.661423032405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45979.661423032405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45979.661423032405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45979.661423032405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45979.661423032405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45979.661423032405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45979.661423032405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45979.661423032405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45979.661423032405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45979.661423032405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45979.661423032405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45979.661423032405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45979.661423032405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45979.661423032405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45979.661423032405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45979.661423032405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45979.661423032405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45979.661423032405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45979.661423032405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45979.661423032405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45979.661423032405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45979.661423032405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45979.661423032405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45979.661423032405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45979.661423032405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45979.661423032405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45979.661423032405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45979.661423032405</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87.829362847216544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53.472545717588218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31.00031192129245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2.1466196759283775</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33016</v>
      </c>
      <c r="E6" s="109" t="s">
        <v>39100</v>
      </c>
      <c r="F6" s="135">
        <v>45979.646099537036</v>
      </c>
      <c r="G6" s="111">
        <f ca="1">IFERROR(NOW()-F6,"")</f>
        <v>1.5323379629990086E-2</v>
      </c>
      <c r="H6" s="135">
        <v>45979.626655092594</v>
      </c>
      <c r="I6" s="109" t="str">
        <f>IFERROR(VLOOKUP(D6,DB!A:F,6,0),"")</f>
        <v>SCECO</v>
      </c>
      <c r="J6" s="109" t="str">
        <f>IFERROR(VLOOKUP(D6,DB!A:G,7,0),"")</f>
        <v>Good</v>
      </c>
      <c r="K6" s="109" t="s">
        <v>39120</v>
      </c>
      <c r="L6" s="109" t="str">
        <f>IFERROR(VLOOKUP(D6,DB!A:I,9,0),"")</f>
        <v>Latis</v>
      </c>
    </row>
    <row r="7" spans="1:13">
      <c r="A7" s="109"/>
      <c r="B7" s="109" t="str">
        <f>IFERROR(VLOOKUP(D7,DB!A:K,11,0),"")</f>
        <v/>
      </c>
      <c r="C7" s="109"/>
      <c r="D7" s="109"/>
      <c r="E7" s="109"/>
      <c r="F7" s="109"/>
      <c r="G7" s="111">
        <f ca="1">IFERROR(NOW()-F7,"")</f>
        <v>45979.661422916666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45979.661422916666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45979.661422916666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45979.661422916666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45979.661422916666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45979.661422916666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45979.661422916666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45979.661422916666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45979.661422916666</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45979.661422916666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45979.661422916666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45979.661422916666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45979.661422916666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45979.661422916666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45979.661422916666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45979.661422916666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45979.661422916666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45979.661422916666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45979.661422916666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45979.661422916666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45979.661422916666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45979.661422916666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45979.661422916666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45979.661422916666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45979.661422916666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45979.661422916666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45979.661422916666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45979.661422916666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45979.661422916666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45979.661422916666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45979.661422916666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45979.661422916666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45979.661422916666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45979.661422916666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45979.661422916666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45979.661422916666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45979.661422916666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45979.661422916666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45979.661422916666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45979.661422916666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45979.661422916666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45979.661422916666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45979.661422916666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45979.661422916666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45979.661422916666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45979.661422916666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45979.661422916666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45979.661422916666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45979.661422916666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45979.661422916666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45979.661422916666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45979.661422916666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45979.661422916666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45979.661422916666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45979.661422916666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45979.661422916666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45979.661422916666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45979.661422916666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45979.661422916666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45979.661422916666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45979.661422916666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45979.661422916666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45979.661422916666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45979.661422916666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45979.661422916666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45979.661422916666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45979.661422916666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45979.661422916666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45979.661422916666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45979.661422916666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45979.661422916666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45979.661422916666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45979.661422916666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45979.661422916666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45979.661422916666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45979.661422916666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45979.661422916666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45979.661422916666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45979.661422916666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45979.661422916666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45979.661422916666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45979.661422916666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45979.661422916666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45979.661422916666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45979.661422916666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45979.661422916666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45979.661422916666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45979.661422916666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45979.661422916666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45979.661422916666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45979.661422916666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45979.661422916666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45979.661422916666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45979.661422916666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45979.661422916666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45979.661422916666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45979.661422916666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45979.661422916666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45979.661422916666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45979.661422916666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45979.661422916666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45979.661422916666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45979.661422916666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45979.661422916666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45979.661422916666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45979.661422916666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45979.661422916666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45979.661422916666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45979.661422916666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45979.661422916666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45979.661422916666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45979.661422916666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45979.661422916666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45979.661422916666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45979.661422916666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45979.661422916666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45979.661422916666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45979.661422916666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45979.661422916666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45979.661422916666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45979.661422916666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45979.661422916666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45979.661422916666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45979.661422916666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45979.661422916666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45979.661422916666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45979.661422916666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45979.661422916666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45979.661422916666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45979.661422916666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45979.661422916666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45979.661422916666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45979.661422916666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45979.661422916666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45979.661422916666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45979.661422916666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45979.661422916666</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45979.661422916666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45979.661422916666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45979.661422916666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45979.661422916666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45979.661422916666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45979.661422916666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45979.661422916666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45979.661422916666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45979.661422916666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45979.661422916666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45979.661422916666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45979.661422916666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45979.661422916666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45979.661422916666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45979.661422916666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45979.661422916666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45979.661422916666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45979.661422916666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45979.661422916666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45979.661422916666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45979.661422916666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45979.661422916666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45979.661422916666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45979.661422916666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45979.661422916666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45979.661422916666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45979.661422916666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45979.661422916666</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36923</v>
      </c>
      <c r="E2" s="109" t="s">
        <v>39021</v>
      </c>
      <c r="F2" s="121">
        <v>45979.588356481479</v>
      </c>
      <c r="G2" s="104">
        <f t="shared" ref="G2:G44" ca="1" si="0">IFERROR(NOW()-F2,"-")</f>
        <v>7.3066550925432239E-2</v>
      </c>
      <c r="H2" s="121">
        <v>45979.588356481479</v>
      </c>
      <c r="I2" s="119" t="str">
        <f>IFERROR(VLOOKUP(D2,DB!A:F,6,0),"")</f>
        <v>SCECO</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35412</v>
      </c>
      <c r="E3" s="109" t="s">
        <v>39021</v>
      </c>
      <c r="F3" s="121">
        <v>45979.621689814812</v>
      </c>
      <c r="G3" s="104">
        <f t="shared" ca="1" si="0"/>
        <v>3.9733217592583969E-2</v>
      </c>
      <c r="H3" s="121">
        <v>45979.621689814812</v>
      </c>
      <c r="I3" s="119" t="str">
        <f>IFERROR(VLOOKUP(D3,DB!A:F,6,0),"")</f>
        <v>Generator-SG</v>
      </c>
      <c r="J3" s="119" t="str">
        <f>IFERROR(VLOOKUP(D3,DB!A:G,7,0),"")</f>
        <v>Dead</v>
      </c>
      <c r="K3" s="122" t="s">
        <v>39124</v>
      </c>
      <c r="L3" s="123" t="str">
        <f>IFERROR(VLOOKUP(D3,DB!A:I,9,0),"")</f>
        <v>Latis</v>
      </c>
    </row>
    <row r="4" spans="1:16382" ht="31.5" customHeight="1">
      <c r="A4" s="140" t="s">
        <v>39125</v>
      </c>
      <c r="B4" s="119" t="str">
        <f>IFERROR(VLOOKUP(D4,DB!A:K,11,0),"")</f>
        <v>R6</v>
      </c>
      <c r="C4" s="120">
        <v>1</v>
      </c>
      <c r="D4" s="119" t="s">
        <v>34529</v>
      </c>
      <c r="E4" s="109" t="s">
        <v>39021</v>
      </c>
      <c r="F4" s="121">
        <v>45979.624814814815</v>
      </c>
      <c r="G4" s="104">
        <f t="shared" ca="1" si="0"/>
        <v>3.6608217589673586E-2</v>
      </c>
      <c r="H4" s="121">
        <v>45979.624814814815</v>
      </c>
      <c r="I4" s="119" t="str">
        <f>IFERROR(VLOOKUP(D4,DB!A:F,6,0),"")</f>
        <v>Generator-SG</v>
      </c>
      <c r="J4" s="119" t="str">
        <f>IFERROR(VLOOKUP(D4,DB!A:G,7,0),"")</f>
        <v>Dead</v>
      </c>
      <c r="K4" s="122" t="s">
        <v>39126</v>
      </c>
      <c r="L4" s="123" t="str">
        <f>IFERROR(VLOOKUP(D4,DB!A:I,9,0),"")</f>
        <v>Latis</v>
      </c>
    </row>
    <row r="5" spans="1:16382" ht="31.5" customHeight="1">
      <c r="A5" s="118"/>
      <c r="B5" s="119" t="str">
        <f>IFERROR(VLOOKUP(D5,DB!A:K,11,0),"")</f>
        <v/>
      </c>
      <c r="C5" s="120"/>
      <c r="D5" s="119"/>
      <c r="E5" s="109"/>
      <c r="F5" s="121"/>
      <c r="G5" s="104">
        <f t="shared" ca="1" si="0"/>
        <v>45979.661423032405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45979.661423032405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45979.661423032405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45979.661423032405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45979.661423032405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45979.661423032405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45979.661423032405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45979.661423032405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45979.661423032405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45979.661423032405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45979.661423032405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45979.661423032405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45979.661423032405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45979.661423032405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45979.661423032405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45979.661423032405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45979.661423032405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45979.661423032405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45979.661423032405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45979.661423032405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45979.661423032405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45979.661423032405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45979.661423032405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45979.661423032405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45979.661423032405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45979.661423032405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45979.661423032405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45979.661423032405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45979.661423032405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45979.661423032405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45979.661423032405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45979.661423032405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45979.661423032405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45979.661423032405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45979.661423032405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45979.661423032405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45979.661423032405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45979.661423032405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45979.661423032405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45979.661423032405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45979.661423032405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45979.661423032405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45979.661423032405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45979.661423032405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45979.661423032405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45979.661423032405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45979.661423032405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45979.661423032405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45979.661423032405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45979.661423032405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45979.661423032405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45979.661423032405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45979.661423032405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45979.661423032405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45979.661423032405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45979.661423032405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45979.661423032405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45979.661423032405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45979.661423032405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45979.661423032405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45979.661423032405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45979.661423032405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45979.661423032405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45979.661423032405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45979.661423032405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45979.661423032405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45979.661423032405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45979.661423032405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45979.661423032405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45979.661423032405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45979.661423032405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45979.661423032405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45979.661423032405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45979.661423032405</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2025-11-18T12:54:17Z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