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22" documentId="13_ncr:1_{F6CB121F-512D-4AA6-A0C1-0FB36C537598}" xr6:coauthVersionLast="47" xr6:coauthVersionMax="47" xr10:uidLastSave="{C8938897-32C7-43AF-B6D8-10921F20374A}"/>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<sst xmlns="http://schemas.openxmlformats.org/spreadsheetml/2006/main" count="180271" uniqueCount="39119">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</sst>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4" totalsRowShown="0" headerRowDxfId="31" dataDxfId="30" headerRowBorderDxfId="28" tableBorderDxfId="29">
  <autoFilter ref="A1:L41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tabSelected="1" workbookViewId="0">
      <selection activeCell="E11" sqref="E11"/>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297.09167546296521</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0.47274027777893934</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45960.040101388891</v>
      </c>
      <c r="H4" s="136"/>
      <c r="I4" s="134" t="str">
        <f>IFERROR(VLOOKUP(D4,DB!A:F,6,0),"")</f>
        <v/>
      </c>
      <c r="J4" s="134" t="str">
        <f>IFERROR(VLOOKUP(D4,DB!A:G,7,0),"")</f>
        <v/>
      </c>
      <c r="K4" s="138"/>
      <c r="L4" s="139" t="str">
        <f>IFERROR(VLOOKUP(D4,DB!A:I,9,0),"")</f>
        <v/>
      </c>
    </row>
    <row r="5" spans="1:15" ht="15" customHeight="1">
      <c r="A5" s="133"/>
      <c r="B5" s="134" t="str">
        <f>IFERROR(VLOOKUP(D5,DB!A:K,11,0),"")</f>
        <v/>
      </c>
      <c r="C5" s="134"/>
      <c r="D5" s="171"/>
      <c r="E5" s="135"/>
      <c r="F5" s="136"/>
      <c r="G5" s="137">
        <f ca="1">IFERROR(NOW()-F5,"")</f>
        <v>45960.040101388891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45960.040101388891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45960.040101388891</v>
      </c>
      <c r="H7" s="136"/>
      <c r="I7" s="134" t="str">
        <f>IFERROR(VLOOKUP(D7,DB!A:F,6,0),"")</f>
        <v/>
      </c>
      <c r="J7" s="134" t="str">
        <f>IFERROR(VLOOKUP(D7,DB!A:G,7,0),"")</f>
        <v/>
      </c>
      <c r="K7" s="138"/>
      <c r="L7" s="139" t="str">
        <f>IFERROR(VLOOKUP(D7,DB!A:I,9,0),"")</f>
        <v/>
      </c>
    </row>
    <row r="8" spans="1:15" ht="15" customHeight="1">
      <c r="A8" s="133"/>
      <c r="B8" s="134" t="str">
        <f>IFERROR(VLOOKUP(D8,DB!A:K,11,0),"")</f>
        <v/>
      </c>
      <c r="C8" s="134"/>
      <c r="D8" s="171"/>
      <c r="E8" s="135"/>
      <c r="F8" s="136"/>
      <c r="G8" s="137">
        <f ca="1">IFERROR(NOW()-F8,"")</f>
        <v>45960.040101388891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45960.040101388891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45960.040101388891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45960.040101388891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45960.040101388891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45960.040101388891</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45960.040101388891</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45960.040101388891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45960.040101388891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45960.040101388891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45960.040101388891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45960.040101388891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45960.040101388891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45960.040101388891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45960.040101388891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45960.040101388891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45960.040101388891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45960.040101388891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45960.040101388891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45960.040101388891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45960.040101388891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45960.040101388891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45960.040101388891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45960.040101388891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45960.040101388891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45960.040101388891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45960.040101388891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45960.040101388891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45960.040101388891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45960.040101388891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45960.040101388891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45960.040101388891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45960.040101388891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45960.040101388891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45960.040101388891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45960.040101388891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45960.040101388891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45960.040101388891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45960.040101388891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45960.040101388891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45960.040101388891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45960.040101388891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45960.040101388891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45960.040101388891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45960.040101388891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45960.040101388891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45960.040101388891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45960.040101388891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45960.040101388891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45960.040101388891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45960.040101388891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45960.040101388891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45960.040101388891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45960.040101388891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45960.040101388891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45960.040101388891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45960.040101388891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45960.040101388891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45960.040101388891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45960.040101388891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45960.040101388891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45960.040101388891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45960.040101388891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45960.040101388891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45960.040101388891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45960.040101388891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45960.040101388891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45960.040101388891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45960.040101388891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45960.040101388891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45960.040101388891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45960.040101388891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45960.040101388891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45960.040101388891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45960.040101388891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45960.040101388891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45960.040101388891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45960.040101388891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45960.040101388891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45960.040101388891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45960.040101388891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45960.040101388891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45960.040101388891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45960.040101388891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45960.040101388891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45960.040101388891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45960.040101388891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45960.040101388891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45960.040101388891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45960.040101388891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45960.040101388891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45960.040101388891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45960.040101388891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45960.040101388891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45960.040101388891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45960.040101388891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45960.040101388891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45960.040101388891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45960.040101388891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45960.040101388891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45960.040101388891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45960.040101388891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45960.040101388891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45960.040101388891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45960.040101388891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45960.040101388891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45960.040101388891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45960.040101388891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45960.040101388891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45960.040101388891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45960.040101388891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45960.040101388891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45960.040101388891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45960.040101388891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45960.040101388891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45960.040101388891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45960.040101388891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45960.040101388891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45960.040101388891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45960.040101388891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45960.040101388891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45960.040101388891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45960.040101388891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45960.040101388891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45960.040101388891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45960.040101388891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45960.040101388891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45960.040101388891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45960.040101388891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45960.040101388891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45960.040101388891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45960.040101388891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45960.040101388891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45960.040101388891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45960.040101388891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45960.040101388891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45960.040101388891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45960.040101388891</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45960.040101388891</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BACE1ED4-E465-46C8-9FBE-22012F925F61}"/>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135.04026342592988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1.298018055560533</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45960.040101388891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45960.040101388891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45960.040101388891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45960.040101388891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45960.040101388891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45960.040101388891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45960.040101388891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45960.040101388891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45960.040101388891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45960.040101388891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45960.040101388891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45960.040101388891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45960.040101388891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45960.040101388891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45960.040101388891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45960.040101388891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45960.040101388891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45960.040101388891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45960.040101388891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45960.040101388891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45960.040101388891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45960.040101388891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45960.040101388891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45960.040101388891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45960.040101388891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45960.040101388891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45960.040101388891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45960.040101388891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45960.040101388891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45960.040101388891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45960.040101388891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45960.040101388891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45960.040101388891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45960.040101388891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45960.040101388891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45960.040101388891</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45960.040101388891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45960.040101388891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45960.040101388891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45960.040101388891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45960.040101388891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45960.040101388891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45960.040101388891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45960.040101388891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45960.040101388891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45960.040101388891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45960.040101388891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45960.040101388891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45960.040101388891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45960.040101388891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45960.040101388891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45960.040101388891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45960.040101388891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45960.040101388891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45960.040101388891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45960.040101388891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45960.040101388891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45960.040101388891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45960.040101388891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45960.040101388891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45960.040101388891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45960.040101388891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45960.040101388891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45960.040101388891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45960.040101388891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45960.040101388891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45960.040101388891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45960.040101388891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45960.040101388891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45960.040101388891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45960.040101388891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45960.040101388891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45960.040101388891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45960.040101388891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45960.040101388891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45960.040101388891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45960.040101388891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45960.040101388891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45960.040101388891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45960.040101388891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45960.040101388891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45960.040101388891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45960.040101388891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45960.040101388891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45960.040101388891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45960.040101388891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45960.040101388891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45960.040101388891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45960.040101388891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45960.040101388891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45960.040101388891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45960.040101388891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45960.040101388891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45960.040101388891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45960.040101388891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45960.040101388891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45960.040101388891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45960.040101388891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45960.040101388891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45960.040101388891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45960.040101388891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45960.040101388891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45960.040101388891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45960.040101388891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45960.040101388891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45960.040101388891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45960.040101388891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45960.040101388891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45960.040101388891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45960.040101388891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45960.040101388891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45960.040101388891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45960.040101388891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45960.040101388891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45960.040101388891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45960.040101388891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45960.040101388891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45960.040101388891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45960.040101388891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45960.040101388891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45960.040101388891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45960.040101388891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45960.040101388891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45960.040101388891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45960.040101388891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45960.040101388891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45960.040101388891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45960.040101388891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45960.040101388891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45960.040101388891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45960.040101388891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45960.040101388891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45960.040101388891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45960.040101388891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45960.040101388891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45960.040101388891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45960.040101388891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45960.040101388891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45960.040101388891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45960.040101388891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45960.040101388891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45960.040101388891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45960.040101388891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45960.040101388891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45960.040101388891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45960.040101388891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45960.040101388891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45960.040101388891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45960.040101388891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45960.040101388891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45960.040101388891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45960.040101388891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45960.040101388891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45960.040101388891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45960.040101388891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45960.040101388891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45960.040101388891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45960.040101388891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45960.040101388891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45960.040101388891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45960.040101388891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45960.040101388891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45960.040101388891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45960.040101388891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45960.040101388891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45960.040101388891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45960.040101388891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45960.040101388891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45960.040101388891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45960.040101388891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45960.040101388891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45960.040101388891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45960.040101388891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45960.040101388891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45960.040101388891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45960.040101388891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45960.040101388891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45960.040101388891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45960.040101388891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45960.040101388891</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45960.040101388891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45960.040101388891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45960.040101388891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45960.040101388891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45960.040101388891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45960.040101388891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45960.040101388891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45960.040101388891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45960.040101388891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45960.040101388891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45960.040101388891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45960.040101388891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45960.040101388891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45960.040101388891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45960.040101388891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45960.040101388891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45960.040101388891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45960.040101388891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45960.040101388891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45960.040101388891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45960.040101388891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45960.040101388891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45960.040101388891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45960.040101388891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45960.040101388891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45960.040101388891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45960.040101388891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45960.040101388891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45960.040101388891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45960.040101388891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45960.040101388891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45960.040101388891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45960.040101388891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45960.040101388891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45960.040101388891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45960.040101388891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45960.040101388891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45960.040101388891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45960.040101388891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45960.040101388891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45960.040101388891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45960.040101388891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45960.040101388891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45960.040101388891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45960.040101388891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45960.040101388891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45960.040101388891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45960.040101388891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45960.040101388891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45960.040101388891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45960.040101388891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45960.040101388891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45960.040101388891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45960.040101388891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45960.040101388891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45960.040101388891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45960.040101388891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45960.040101388891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45960.040101388891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45960.040101388891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45960.040101388891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45960.040101388891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45960.040101388891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45960.040101388891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45960.040101388891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45960.040101388891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45960.040101388891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45960.040101388891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45960.040101388891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45960.040101388891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45960.040101388891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45960.040101388891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45960.040101388891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45960.040101388891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45960.040101388891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45960.040101388891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45960.040101388891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45960.040101388891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45960.040101388891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45960.040101388891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45960.040101388891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45960.040101388891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45960.040101388891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45960.040101388891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45960.040101388891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45960.040101388891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45960.040101388891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45960.040101388891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45960.040101388891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45960.040101388891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45960.040101388891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45960.040101388891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45960.040101388891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45960.040101388891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45960.040101388891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45960.040101388891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45960.040101388891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45960.040101388891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45960.040101388891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45960.040101388891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45960.040101388891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45960.040101388891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45960.040101388891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45960.040101388891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45960.040101388891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45960.040101388891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45960.040101388891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45960.040101388891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45960.040101388891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45960.040101388891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45960.040101388891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45960.040101388891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45960.040101388891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45960.040101388891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45960.040101388891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45960.040101388891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45960.040101388891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45960.040101388891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45960.040101388891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45960.040101388891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45960.040101388891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45960.040101388891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45960.040101388891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45960.040101388891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45960.040101388891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45960.040101388891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45960.040101388891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45960.040101388891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45960.040101388891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45960.040101388891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45960.040101388891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45960.040101388891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45960.040101388891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45960.040101388891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45960.040101388891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45960.040101388891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45960.040101388891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45960.040101388891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45960.040101388891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45960.040101388891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45960.040101388891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45960.040101388891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45960.040101388891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45960.040101388891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45960.040101388891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45960.040101388891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45960.040101388891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45960.040101388891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45960.040101388891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45960.040101388891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45960.040101388891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45960.040101388891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45960.040101388891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45960.040101388891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45960.040101388891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45960.040101388891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45960.040101388891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45960.040101388891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45960.040101388891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45960.040101388891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45960.040101388891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45960.040101388891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45960.040101388891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45960.040101388891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45960.040101388891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45960.040101388891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45960.040101388891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45960.040101388891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45960.040101388891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45960.040101388891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45960.040101388891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45960.040101388891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45960.040101388891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45960.040101388891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45960.040101388891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45960.040101388891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45960.040101388891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45960.040101388891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45960.040101388891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45960.040101388891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45960.040101388891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45960.040101388891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45960.040101388891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45960.040101388891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45960.040101388891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45960.040101388891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45960.040101388891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45960.040101388891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45960.040101388891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45960.040101388891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45960.040101388891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45960.040101388891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45960.040101388891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45960.040101388891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45960.040101388891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45960.040101388891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45960.040101388891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45960.040101388891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45960.040101388891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45960.040101388891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45960.040101388891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45960.040101388891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45960.040101388891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45960.040101388891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45960.040101388891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45960.040101388891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45960.040101388891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45960.040101388891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45960.040101388891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45960.040101388891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45960.040101388891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45960.040101388891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45960.040101388891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45960.040101388891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45960.040101388891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45960.040101388891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45960.040101388891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45960.040101388891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45960.040101388891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45960.040101388891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45960.040101388891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45960.040101388891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45960.040101388891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45960.040101388891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45960.040101388891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45960.040101388891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45960.040101388891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45960.040101388891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45960.040101388891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45960.040101388891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45960.040101388891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45960.040101388891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45960.040101388891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45960.040101388891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45960.040101388891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45960.040101388891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45960.040101388891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45960.040101388891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45960.040101388891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45960.040101388891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45960.040101388891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45960.040101388891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45960.040101388891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45960.040101388891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45960.040101388891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45960.040101388891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45960.040101388891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45960.040101388891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45960.040101388891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45960.040101388891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45960.040101388891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45960.040101388891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45960.040101388891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45960.040101388891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45960.040101388891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45960.040101388891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45960.040101388891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45960.040101388891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45960.040101388891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45960.040101388891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45960.040101388891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45960.040101388891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45960.040101388891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45960.040101388891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45960.040101388891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45960.040101388891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45960.040101388891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45960.040101388891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45960.040101388891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45960.040101388891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45960.040101388891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45960.040101388891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45960.040101388891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45960.040101388891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45960.040101388891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45960.040101388891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45960.040101388891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45960.040101388891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45960.040101388891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45960.040101388891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45960.040101388891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45960.040101388891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45960.040101388891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45960.040101388891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45960.040101388891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45960.040101388891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45960.040101388891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45960.040101388891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45960.040101388891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45960.040101388891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45960.040101388891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45960.040101388891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45960.040101388891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45960.040101388891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45960.040101388891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45960.040101388891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45960.040101388891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45960.040101388891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45960.040101388891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45960.040101388891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45960.040101388891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45960.040101388891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45960.040101388891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45960.040101388891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45960.040101388891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45960.040101388891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45960.040101388891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45960.040101388891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45960.040101388891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45960.040101388891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45960.040101388891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45960.040101388891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45960.040101388891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45960.040101388891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45960.040101388891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45960.040101388891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45960.040101388891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45960.040101388891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45960.040101388891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45960.040101388891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45960.040101388891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45960.040101388891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45960.040101388891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45960.040101388891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45960.040101388891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45960.040101388891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45960.040101388891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45960.040101388891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45960.040101388891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45960.040101388891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45960.040101388891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45960.040101388891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45960.040101388891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45960.040101388891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45960.040101388891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45960.040101388891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45960.040101388891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45960.040101388891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45960.040101388891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45960.040101388891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45960.040101388891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45960.040101388891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45960.040101388891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45960.040101388891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45960.040101388891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45960.040101388891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45960.040101388891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45960.040101388891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45960.040101388891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45960.040101388891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45960.040101388891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45960.040101388891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45960.040101388891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45960.040101388891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45960.040101388891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45960.040101388891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45960.040101388891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45960.040101388891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45960.040101388891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45960.040101388891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45960.040101388891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45960.040101388891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45960.040101388891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45960.040101388891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45960.040101388891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45960.040101388891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45960.040101388891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45960.040101388891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45960.040101388891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45960.040101388891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45960.040101388891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45960.040101388891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45960.040101388891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45960.040101388891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45960.040101388891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45960.040101388891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45960.040101388891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45960.040101388891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45960.040101388891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45960.040101388891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45960.040101388891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45960.040101388891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45960.040101388891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45960.040101388891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45960.040101388891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45960.040101388891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45960.040101388891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45960.040101388891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45960.040101388891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45960.040101388891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45960.040101388891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45960.040101388891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45960.040101388891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45960.040101388891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45960.040101388891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45960.040101388891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45960.040101388891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45960.040101388891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45960.040101388891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45960.040101388891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45960.040101388891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45960.040101388891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45960.040101388891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45960.040101388891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45960.040101388891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45960.040101388891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45960.040101388891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45960.040101388891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45960.040101388891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45960.040101388891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45960.040101388891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45960.040101388891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45960.040101388891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45960.040101388891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45960.040101388891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45960.040101388891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45960.040101388891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45960.040101388891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45960.040101388891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45960.040101388891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45960.040101388891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45960.040101388891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45960.040101388891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45960.040101388891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45960.040101388891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45960.040101388891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45960.040101388891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45960.040101388891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45960.040101388891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45960.040101388891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45960.040101388891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45960.040101388891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45960.040101388891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45960.040101388891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45960.040101388891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45960.040101388891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45960.040101388891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45960.040101388891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45960.040101388891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45960.040101388891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45960.040101388891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45960.040101388891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45960.040101388891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45960.040101388891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45960.040101388891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45960.040101388891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45960.040101388891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45960.040101388891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45960.040101388891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45960.040101388891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45960.040101388891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45960.040101388891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45960.040101388891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45960.040101388891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45960.040101388891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45960.040101388891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45960.040101388891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45960.040101388891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45960.040101388891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45960.040101388891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45960.040101388891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45960.040101388891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45960.040101388891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45960.040101388891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45960.040101388891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45960.040101388891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45960.040101388891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45960.040101388891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45960.040101388891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45960.040101388891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45960.040101388891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45960.040101388891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45960.040101388891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45960.040101388891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45960.040101388891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45960.040101388891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45960.040101388891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45960.040101388891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45960.040101388891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45960.040101388891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45960.040101388891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45960.040101388891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45960.040101388891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45960.040101388891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45960.040101388891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45960.040101388891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45960.040101388891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45960.040101388891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45960.040101388891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45960.040101388891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45960.040101388891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45960.040101388891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45960.040101388891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45960.040101388891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45960.040101388891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45960.040101388891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45960.040101388891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45960.040101388891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45960.040101388891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45960.040101388891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45960.040101388891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45960.040101388891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45960.040101388891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45960.040101388891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45960.040101388891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45960.040101388891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45960.040101388891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45960.040101388891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45960.040101388891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45960.040101388891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45960.040101388891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45960.040101388891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45960.040101388891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45960.040101388891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45960.040101388891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45960.040101388891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45960.040101388891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45960.040101388891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45960.040101388891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45960.040101388891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45960.040101388891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45960.040101388891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45960.040101388891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45960.040101388891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45960.040101388891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45960.040101388891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45960.040101388891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45960.040101388891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45960.040101388891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45960.040101388891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45960.040101388891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45960.040101388891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45960.040101388891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45960.040101388891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45960.040101388891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45960.040101388891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45960.040101388891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45960.040101388891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45960.040101388891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45960.040101388891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45960.040101388891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45960.040101388891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45960.040101388891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45960.040101388891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45960.040101388891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45960.040101388891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45960.040101388891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45960.040101388891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45960.040101388891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45960.040101388891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45960.040101388891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45960.040101388891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45960.040101388891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45960.040101388891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45960.040101388891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45960.040101388891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45960.040101388891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45960.040101388891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45960.040101388891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45960.040101388891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45960.040101388891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45960.040101388891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45960.040101388891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45960.040101388891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45960.040101388891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45960.040101388891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45960.040101388891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45960.040101388891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45960.040101388891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45960.040101388891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45960.040101388891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45960.040101388891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45960.040101388891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45960.040101388891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45960.040101388891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45960.040101388891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45960.040101388891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45960.040101388891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45960.040101388891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45960.040101388891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45960.040101388891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45960.040101388891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45960.040101388891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45960.040101388891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45960.040101388891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45960.040101388891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45960.040101388891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45960.040101388891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45960.040101388891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45960.040101388891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45960.040101388891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45960.040101388891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45960.040101388891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45960.040101388891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45960.040101388891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45960.040101388891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45960.040101388891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45960.040101388891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45960.040101388891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45960.040101388891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45960.040101388891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45960.040101388891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45960.040101388891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45960.040101388891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45960.040101388891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45960.040101388891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45960.040101388891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45960.040101388891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45960.040101388891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45960.040101388891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45960.040101388891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45960.040101388891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45960.040101388891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45960.040101388891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45960.040101388891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45960.040101388891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45960.040101388891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45960.040101388891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45960.040101388891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45960.040101388891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45960.040101388891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45960.040101388891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45960.040101388891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45960.040101388891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45960.040101388891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45960.040101388891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45960.040101388891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45960.040101388891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45960.040101388891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45960.040101388891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45960.040101388891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45960.040101388891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45960.040101388891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45960.040101388891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45960.040101388891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45960.040101388891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45960.040101388891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45960.040101388891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45960.040101388891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45960.040101388891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45960.040101388891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45960.040101388891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45960.040101388891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45960.040101388891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45960.040101388891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45960.040101388891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45960.040101388891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45960.040101388891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45960.040101388891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45960.040101388891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45960.040101388891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45960.040101388891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45960.040101388891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45960.040101388891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45960.040101388891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45960.040101388891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45960.040101388891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45960.040101388891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45960.040101388891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45960.040101388891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45960.040101388891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45960.040101388891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45960.040101388891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45960.040101388891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45960.040101388891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45960.040101388891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45960.040101388891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45960.040101388891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45960.040101388891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45960.040101388891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45960.040101388891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45960.040101388891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45960.040101388891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45960.040101388891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45960.040101388891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45960.040101388891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45960.040101388891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45960.040101388891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45960.040101388891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45960.040101388891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45960.040101388891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45960.040101388891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45960.040101388891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45960.040101388891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45960.040101388891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45960.040101388891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45960.040101388891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45960.040101388891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45960.040101388891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45960.040101388891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45960.040101388891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45960.040101388891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45960.040101388891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45960.040101388891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45960.040101388891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45960.040101388891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45960.040101388891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45960.040101388891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45960.040101388891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45960.040101388891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45960.040101388891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45960.040101388891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45960.040101388891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45960.040101388891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45960.040101388891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45960.040101388891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45960.040101388891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45960.040101388891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45960.040101388891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45960.040101388891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45960.040101388891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45960.040101388891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45960.040101388891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45960.040101388891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45960.040101388891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45960.040101388891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45960.040101388891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45960.040101388891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45960.040101388891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45960.040101388891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45960.040101388891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45960.040101388891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45960.040101388891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45960.040101388891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45960.040101388891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45960.040101388891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45960.040101388891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45960.040101388891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45960.040101388891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45960.040101388891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45960.040101388891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45960.040101388891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45960.040101388891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45960.040101388891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45960.040101388891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45960.040101388891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45960.040101388891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45960.040101388891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45960.040101388891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45960.040101388891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45960.040101388891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45960.040101388891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45960.040101388891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45960.040101388891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45960.040101388891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45960.040101388891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45960.040101388891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45960.040101388891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45960.040101388891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45960.040101388891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45960.040101388891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45960.040101388891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45960.040101388891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45960.040101388891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45960.040101388891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45960.040101388891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45960.040101388891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45960.040101388891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45960.040101388891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45960.040101388891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45960.040101388891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45960.040101388891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45960.040101388891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45960.040101388891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45960.040101388891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45960.040101388891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45960.040101388891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45960.040101388891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45960.040101388891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45960.040101388891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45960.040101388891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45960.040101388891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45960.040101388891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45960.040101388891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45960.040101388891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45960.040101388891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45960.040101388891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45960.040101388891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45960.040101388891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45960.040101388891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45960.040101388891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45960.040101388891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45960.040101388891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45960.040101388891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45960.040101388891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45960.040101388891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45960.040101388891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45960.040101388891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45960.040101388891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45960.040101388891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45960.040101388891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45960.040101388891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45960.040101388891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45960.040101388891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45960.040101388891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45960.040101388891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45960.040101388891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45960.040101388891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45960.040101388891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45960.040101388891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45960.040101388891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45960.040101388891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45960.040101388891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45960.040101388891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45960.040101388891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45960.040101388891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45960.040101388891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45960.040101388891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45960.040101388891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45960.040101388891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45960.040101388891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45960.040101388891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45960.040101388891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45960.040101388891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45960.040101388891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45960.040101388891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45960.040101388891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45960.040101388891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45960.040101388891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45960.040101388891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45960.040101388891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45960.040101388891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45960.040101388891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45960.040101388891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45960.040101388891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45960.040101388891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45960.040101388891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45960.040101388891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45960.040101388891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45960.040101388891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45960.040101388891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45960.040101388891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45960.040101388891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45960.040101388891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45960.040101388891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45960.040101388891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45960.040101388891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45960.040101388891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45960.040101388891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45960.040101388891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45960.040101388891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45960.040101388891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45960.040101388891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45960.040101388891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45960.040101388891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45960.040101388891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45960.040101388891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45960.040101388891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45960.040101388891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45960.040101388891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45960.040101388891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45960.040101388891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45960.040101388891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45960.040101388891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45960.040101388891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45960.040101388891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45960.040101388891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45960.040101388891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45960.040101388891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45960.040101388891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45960.040101388891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45960.040101388891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45960.040101388891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45960.040101388891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45960.040101388891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45960.040101388891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45960.040101388891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45960.040101388891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45960.040101388891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45960.040101388891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45960.040101388891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45960.040101388891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45960.040101388891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45960.040101388891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45960.040101388891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45960.040101388891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45960.040101388891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45960.040101388891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45960.040101388891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45960.040101388891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45960.040101388891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45960.040101388891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45960.040101388891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45960.040101388891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45960.040101388891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45960.040101388891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45960.040101388891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45960.040101388891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45960.040101388891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45960.040101388891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45960.040101388891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45960.040101388891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45960.040101388891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45960.040101388891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45960.040101388891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45960.040101388891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45960.040101388891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45960.040101388891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45960.040101388891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45960.040101388891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45960.040101388891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45960.040101388891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45960.040101388891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45960.040101388891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45960.040101388891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45960.040101388891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45960.040101388891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45960.040101388891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45960.040101388891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45960.040101388891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45960.040101388891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45960.040101388891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45960.040101388891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45960.040101388891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45960.040101388891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45960.040101388891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45960.040101388891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45960.040101388891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45960.040101388891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45960.040101388891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45960.040101388891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45960.040101388891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45960.040101388891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45960.040101388891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45960.040101388891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45960.040101388891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45960.040101388891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45960.040101388891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45960.040101388891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45960.040101388891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45960.040101388891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45960.040101388891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45960.040101388891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45960.040101388891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45960.040101388891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45960.040101388891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45960.040101388891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45960.040101388891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45960.040101388891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45960.040101388891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45960.040101388891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45960.040101388891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45960.040101388891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45960.040101388891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45960.040101388891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45960.040101388891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45960.040101388891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45960.040101388891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45960.040101388891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45960.040101388891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45960.040101388891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45960.040101388891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45960.040101388891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45960.040101388891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45960.040101388891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45960.040101388891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45960.040101388891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45960.040101388891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45960.040101388891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45960.040101388891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45960.040101388891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45960.040101388891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45960.040101388891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45960.040101388891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45960.040101388891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45960.040101388891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45960.040101388891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45960.040101388891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45960.040101388891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45960.040101388891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45960.040101388891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45960.040101388891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45960.040101388891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45960.040101388891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45960.040101388891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45960.040101388891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45960.040101388891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45960.040101388891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45960.040101388891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45960.040101388891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45960.040101388891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45960.040101388891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45960.040101388891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45960.040101388891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45960.040101388891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45960.040101388891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45960.040101388891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45960.040101388891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45960.040101388891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45960.040101388891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45960.040101388891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45960.040101388891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45960.040101388891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45960.040101388891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45960.040101388891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45960.040101388891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45960.040101388891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45960.040101388891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45960.040101388891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45960.040101388891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45960.040101388891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45960.040101388891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45960.040101388891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45960.040101388891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45960.040101388891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45960.040101388891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45960.040101388891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45960.040101388891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45960.040101388891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45960.040101388891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45960.040101388891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45960.040101388891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45960.040101388891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45960.040101388891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45960.040101388891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45960.040101388891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45960.040101388891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45960.040101388891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45960.040101388891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45960.040101388891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45960.040101388891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45960.040101388891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45960.040101388891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45960.040101388891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45960.040101388891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45960.040101388891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45960.040101388891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45960.040101388891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45960.040101388891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45960.040101388891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45960.040101388891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45960.040101388891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45960.040101388891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45960.040101388891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45960.040101388891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45960.040101388891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45960.040101388891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45960.040101388891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45960.040101388891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45960.040101388891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45960.040101388891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45960.040101388891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45960.040101388891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45960.040101388891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45960.040101388891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45960.040101388891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45960.040101388891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45960.040101388891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45960.040101388891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45960.040101388891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45960.040101388891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45960.040101388891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45960.040101388891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45960.040101388891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45960.040101388891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45960.040101388891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45960.040101388891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45960.040101388891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45960.040101388891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45960.040101388891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45960.040101388891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45960.040101388891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45960.040101388891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45960.040101388891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45960.040101388891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45960.040101388891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45960.040101388891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45960.040101388891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45960.040101388891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45960.040101388891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45960.040101388891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45960.040101388891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45960.040101388891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45960.040101388891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45960.040101388891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45960.040101388891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45960.040101388891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45960.040101388891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45960.040101388891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45960.040101388891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45960.040101388891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45960.040101388891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45960.040101388891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45960.040101388891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45960.040101388891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45960.040101388891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45960.040101388891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45960.040101388891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45960.040101388891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45960.040101388891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45960.040101388891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45960.040101388891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45960.040101388891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45960.040101388891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45960.040101388891</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256.55938379629515</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121" t="s">
        <v>37295</v>
      </c>
      <c r="E3" s="98" t="s">
        <v>39021</v>
      </c>
      <c r="F3" s="123">
        <v>45959.994444444441</v>
      </c>
      <c r="G3" s="124">
        <f ca="1">IFERROR(NOW()-F3,"")</f>
        <v>4.5656944450456649E-2</v>
      </c>
      <c r="H3" s="123">
        <v>45959.98940972222</v>
      </c>
      <c r="I3" s="119" t="str">
        <f>IFERROR(VLOOKUP(D3,DB!A:F,6,0),"")</f>
        <v>Generator-SG</v>
      </c>
      <c r="J3" s="119" t="str">
        <f>IFERROR(VLOOKUP(D3,DB!A:G,7,0),"")</f>
        <v>Dead</v>
      </c>
      <c r="K3" s="125" t="s">
        <v>39112</v>
      </c>
      <c r="L3" s="121" t="str">
        <f>IFERROR(VLOOKUP(D3,DB!A:I,9,0),"")</f>
        <v>Latis</v>
      </c>
    </row>
    <row r="4" spans="1:16" ht="15" customHeight="1">
      <c r="A4" s="119"/>
      <c r="B4" s="119" t="str">
        <f>IFERROR(VLOOKUP(D4,DB!A:K,11,0),"")</f>
        <v/>
      </c>
      <c r="C4" s="120"/>
      <c r="D4" s="94"/>
      <c r="E4" s="98"/>
      <c r="F4" s="123"/>
      <c r="G4" s="124">
        <f ca="1">IFERROR(NOW()-F4,"")</f>
        <v>45960.040101388891</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45960.040101388891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45960.040101388891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45960.040101388891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45960.040101388891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45960.040101388891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45960.040101388891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45960.040101388891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45960.040101388891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45960.040101388891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45960.040101388891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45960.040101388891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45960.040101388891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45960.040101388891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45960.040101388891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45960.040101388891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45960.040101388891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45960.040101388891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45960.040101388891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45960.040101388891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45960.040101388891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45960.040101388891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45960.040101388891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45960.040101388891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45960.040101388891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45960.040101388891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45960.040101388891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45960.040101388891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45960.040101388891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45960.040101388891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45960.040101388891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45960.040101388891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45960.040101388891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45960.040101388891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45960.040101388891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45960.040101388891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45960.040101388891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45960.040101388891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45960.040101388891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45960.040101388891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45960.040101388891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45960.040101388891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45960.040101388891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45960.040101388891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45960.040101388891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45960.040101388891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45960.040101388891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45960.040101388891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45960.040101388891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45960.040101388891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45960.040101388891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45960.040101388891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45960.040101388891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45960.040101388891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45960.040101388891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45960.040101388891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45960.040101388891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45960.040101388891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45960.040101388891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45960.040101388891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45960.040101388891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45960.040101388891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45960.040101388891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45960.040101388891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45960.040101388891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45960.040101388891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45960.040101388891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45960.040101388891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45960.040101388891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45960.040101388891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45960.040101388891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45960.040101388891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45960.040101388891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45960.040101388891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45960.040101388891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45960.040101388891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45960.040101388891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45960.040101388891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45960.040101388891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45960.040101388891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45960.040101388891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45960.040101388891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45960.040101388891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45960.040101388891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45960.040101388891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45960.040101388891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45960.040101388891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45960.040101388891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45960.040101388891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45960.040101388891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45960.040101388891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45960.040101388891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45960.040101388891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45960.040101388891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45960.040101388891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45960.040101388891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45960.040101388891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45960.040101388891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45960.040101388891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45960.040101388891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45960.040101388891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45960.040101388891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45960.040101388891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45960.040101388891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45960.040101388891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45960.040101388891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45960.040101388891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45960.040101388891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45960.040101388891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45960.040101388891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45960.040101388891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45960.040101388891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45960.040101388891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45960.040101388891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45960.040101388891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45960.040101388891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45960.040101388891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45960.040101388891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45960.040101388891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45960.040101388891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45960.040101388891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45960.040101388891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45960.040101388891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45960.040101388891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45960.040101388891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45960.040101388891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45960.040101388891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45960.040101388891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45960.040101388891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45960.040101388891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45960.040101388891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45960.040101388891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45960.040101388891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45960.040101388891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45960.040101388891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45960.040101388891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45960.040101388891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45960.040101388891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45960.040101388891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45960.040101388891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45960.040101388891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45960.040101388891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45960.040101388891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45960.040101388891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45960.040101388891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45960.040101388891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45960.040101388891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45960.040101388891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45960.040101388891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45960.040101388891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45960.040101388891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45960.040101388891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45960.040101388891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45960.040101388891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45960.040101388891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45960.040101388891</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45960.040101388891</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1"/>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68.208041203703033</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39102</v>
      </c>
      <c r="F3" s="38">
        <v>45926.188877314817</v>
      </c>
      <c r="G3" s="144">
        <f t="shared" ref="G3" ca="1" si="0">IFERROR(NOW()-F3,"")</f>
        <v>33.851224074074707</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39102</v>
      </c>
      <c r="F4" s="153">
        <v>45948.661111111112</v>
      </c>
      <c r="G4" s="154">
        <f ca="1">IFERROR(NOW()-F4,"")</f>
        <v>11.378990277778939</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45960.040101388891</v>
      </c>
      <c r="H5" s="153"/>
      <c r="I5" s="152" t="str">
        <f>IFERROR(VLOOKUP(D5,DB!A:F,6,0),"")</f>
        <v/>
      </c>
      <c r="J5" s="152" t="str">
        <f>IFERROR(VLOOKUP(D5,DB!A:G,7,0),"")</f>
        <v/>
      </c>
      <c r="K5" s="152"/>
      <c r="L5" s="152" t="str">
        <f>IFERROR(VLOOKUP(D5,DB!A:I,9,0),"")</f>
        <v/>
      </c>
    </row>
    <row r="6" spans="1:13" ht="15.75">
      <c r="A6" s="152"/>
      <c r="B6" s="152" t="str">
        <f>IFERROR(VLOOKUP(D6,DB!A:K,11,0),"")</f>
        <v/>
      </c>
      <c r="C6" s="152"/>
      <c r="D6" s="169"/>
      <c r="E6" s="152"/>
      <c r="F6" s="153"/>
      <c r="G6" s="154">
        <f ca="1">IFERROR(NOW()-F6,"")</f>
        <v>45960.040101388891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45960.040101388891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45960.040101388891</v>
      </c>
      <c r="H8" s="153"/>
      <c r="I8" s="152" t="str">
        <f>IFERROR(VLOOKUP(D8,DB!A:F,6,0),"")</f>
        <v/>
      </c>
      <c r="J8" s="152" t="str">
        <f>IFERROR(VLOOKUP(D8,DB!A:G,7,0),"")</f>
        <v/>
      </c>
      <c r="K8" s="152"/>
      <c r="L8" s="152" t="str">
        <f>IFERROR(VLOOKUP(D8,DB!A:I,9,0),"")</f>
        <v/>
      </c>
    </row>
    <row r="9" spans="1:13" ht="15">
      <c r="A9" s="152"/>
      <c r="B9" s="152" t="str">
        <f>IFERROR(VLOOKUP(D9,DB!A:K,11,0),"")</f>
        <v>R5</v>
      </c>
      <c r="C9" s="152"/>
      <c r="D9" s="152" t="s">
        <v>33497</v>
      </c>
      <c r="E9" s="152"/>
      <c r="F9" s="153"/>
      <c r="G9" s="154">
        <f ca="1">IFERROR(NOW()-F9,"")</f>
        <v>45960.040101388891</v>
      </c>
      <c r="H9" s="153"/>
      <c r="I9" s="152" t="str">
        <f>IFERROR(VLOOKUP(D9,DB!A:F,6,0),"")</f>
        <v>Generator-SG</v>
      </c>
      <c r="J9" s="152" t="str">
        <f>IFERROR(VLOOKUP(D9,DB!A:G,7,0),"")</f>
        <v>Good</v>
      </c>
      <c r="K9" s="152"/>
      <c r="L9" s="152" t="str">
        <f>IFERROR(VLOOKUP(D9,DB!A:I,9,0),"")</f>
        <v>Latis</v>
      </c>
    </row>
    <row r="10" spans="1:13" ht="15">
      <c r="A10" s="152"/>
      <c r="B10" s="152" t="str">
        <f>IFERROR(VLOOKUP(D10,DB!A:K,11,0),"")</f>
        <v/>
      </c>
      <c r="C10" s="152"/>
      <c r="D10" s="152"/>
      <c r="E10" s="152"/>
      <c r="F10" s="153"/>
      <c r="G10" s="154">
        <f ca="1">IFERROR(NOW()-F10,"")</f>
        <v>45960.040101388891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45960.040101388891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45960.040101388891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45960.040101388891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45960.040101388891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45960.040101388891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45960.040101388891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45960.040101388891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45960.040101388891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45960.040101388891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45960.040101388891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45960.040101388891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45960.040101388891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45960.040101388891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45960.040101388891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45960.040101388891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45960.040101388891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45960.040101388891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45960.040101388891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45960.040101388891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45960.040101388891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45960.040101388891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45960.040101388891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45960.040101388891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45960.040101388891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45960.040101388891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45960.040101388891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45960.040101388891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45960.040101388891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45960.040101388891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45960.040101388891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45960.040101388891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45960.040101388891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45960.040101388891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45960.040101388891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45960.040101388891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45960.040101388891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45960.040101388891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45960.040101388891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45960.040101388891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45960.040101388891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45960.040101388891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45960.040101388891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45960.040101388891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45960.040101388891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45960.040101388891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45960.040101388891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45960.040101388891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45960.040101388891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45960.040101388891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45960.040101388891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45960.040101388891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45960.040101388891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45960.040101388891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45960.040101388891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45960.040101388891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45960.040101388891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45960.040101388891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45960.040101388891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45960.040101388891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45960.040101388891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45960.040101388891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45960.040101388891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45960.040101388891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45960.040101388891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45960.040101388891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45960.040101388891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45960.040101388891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45960.040101388891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45960.040101388891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45960.040101388891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45960.040101388891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45960.040101388891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45960.040101388891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45960.040101388891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45960.040101388891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45960.040101388891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45960.040101388891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45960.040101388891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45960.040101388891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45960.040101388891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45960.040101388891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45960.040101388891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45960.040101388891</v>
      </c>
      <c r="H93" s="153"/>
      <c r="I93" s="152" t="str">
        <f>IFERROR(VLOOKUP(D93,DB!A:F,6,0),"")</f>
        <v/>
      </c>
      <c r="J93" s="152" t="str">
        <f>IFERROR(VLOOKUP(D93,DB!A:G,7,0),"")</f>
        <v/>
      </c>
      <c r="K93" s="152"/>
      <c r="L93" s="152" t="str">
        <f>IFERROR(VLOOKUP(D93,DB!A:I,9,0),"")</f>
        <v/>
      </c>
    </row>
    <row r="94" spans="1:12" ht="15">
      <c r="A94" s="158"/>
      <c r="B94" s="158" t="str">
        <f>IFERROR(VLOOKUP(D94,DB!A:K,11,0),"")</f>
        <v/>
      </c>
      <c r="C94" s="158"/>
      <c r="D94" s="158"/>
      <c r="E94" s="158"/>
      <c r="F94" s="159"/>
      <c r="G94" s="160">
        <f ca="1">IFERROR(NOW()-F94,"")</f>
        <v>45960.040101388891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45960.040101388891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45960.040101388891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45960.040101388891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45960.040101388891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45960.040101388891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45960.040101388891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45960.040101388891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45960.040101388891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45960.040101388891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45960.040101388891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45960.040101388891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45960.040101388891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45960.040101388891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45960.040101388891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45960.040101388891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45960.040101388891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45960.040101388891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45960.040101388891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45960.040101388891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45960.040101388891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45960.040101388891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45960.040101388891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45960.040101388891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45960.040101388891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45960.040101388891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45960.040101388891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45960.040101388891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45960.040101388891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45960.040101388891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45960.040101388891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45960.040101388891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45960.040101388891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45960.040101388891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45960.040101388891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45960.040101388891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45960.040101388891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45960.040101388891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45960.040101388891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45960.040101388891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45960.040101388891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45960.040101388891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45960.040101388891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45960.040101388891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45960.040101388891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45960.040101388891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45960.040101388891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45960.040101388891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45960.040101388891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45960.040101388891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45960.040101388891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45960.040101388891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45960.040101388891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45960.040101388891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45960.040101388891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45960.040101388891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45960.040101388891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45960.040101388891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45960.040101388891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45960.040101388891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45960.040101388891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45960.040101388891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45960.040101388891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45960.040101388891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45960.040101388891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45960.040101388891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45960.040101388891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45960.040101388891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45960.040101388891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45960.040101388891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45960.040101388891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45960.040101388891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45960.040101388891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45960.040101388891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45960.040101388891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45960.040101388891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45960.040101388891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45960.040101388891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45960.040101388891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45960.040101388891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45960.040101388891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45960.040101388891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45960.040101388891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45960.040101388891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45960.040101388891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45960.040101388891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45960.040101388891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45960.040101388891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45960.040101388891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45960.040101388891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45960.040101388891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45960.040101388891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45960.040101388891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45960.040101388891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45960.040101388891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45960.040101388891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45960.040101388891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45960.040101388891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45960.040101388891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45960.040101388891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45960.040101388891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45960.040101388891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45960.040101388891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45960.040101388891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45960.040101388891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45960.040101388891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45960.040101388891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45960.040101388891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45960.040101388891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45960.040101388891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45960.040101388891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45960.040101388891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45960.040101388891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45960.040101388891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45960.040101388891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45960.040101388891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45960.040101388891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45960.040101388891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45960.040101388891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45960.040101388891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45960.040101388891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45960.040101388891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45960.040101388891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45960.040101388891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45960.040101388891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45960.040101388891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45960.040101388891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45960.040101388891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45960.040101388891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45960.040101388891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45960.040101388891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45960.040101388891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45960.040101388891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45960.040101388891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45960.040101388891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45960.040101388891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45960.040101388891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45960.040101388891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45960.040101388891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45960.040101388891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45960.040101388891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45960.040101388891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45960.040101388891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45960.040101388891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45960.040101388891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45960.040101388891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45960.040101388891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45960.040101388891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45960.040101388891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45960.040101388891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45960.040101388891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45960.040101388891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45960.040101388891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45960.040101388891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45960.040101388891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45960.040101388891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45960.040101388891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45960.040101388891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45960.040101388891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45960.040101388891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45960.040101388891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45960.040101388891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45960.040101388891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45960.040101388891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45960.040101388891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45960.040101388891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45960.040101388891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45960.040101388891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45960.040101388891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45960.040101388891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45960.040101388891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45960.040101388891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45960.040101388891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45960.040101388891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45960.040101388891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45960.040101388891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45960.040101388891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45960.040101388891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45960.040101388891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45960.040101388891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45960.040101388891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45960.040101388891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45960.040101388891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45960.040101388891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45960.040101388891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45960.040101388891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45960.040101388891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45960.040101388891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45960.040101388891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45960.040101388891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45960.040101388891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45960.040101388891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45960.040101388891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45960.040101388891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45960.040101388891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45960.040101388891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45960.040101388891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45960.040101388891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45960.040101388891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45960.040101388891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45960.040101388891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45960.040101388891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45960.040101388891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45960.040101388891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45960.040101388891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45960.040101388891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45960.040101388891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45960.040101388891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45960.040101388891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45960.040101388891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45960.040101388891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45960.040101388891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45960.040101388891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45960.040101388891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45960.040101388891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45960.040101388891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45960.040101388891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45960.040101388891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45960.040101388891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45960.040101388891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45960.040101388891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45960.040101388891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45960.040101388891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45960.040101388891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45960.040101388891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45960.040101388891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45960.040101388891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45960.040101388891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45960.040101388891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45960.040101388891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45960.040101388891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45960.040101388891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45960.040101388891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45960.040101388891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45960.040101388891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45960.040101388891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45960.040101388891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45960.040101388891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45960.040101388891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45960.040101388891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45960.040101388891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45960.040101388891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45960.040101388891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45960.040101388891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45960.040101388891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45960.040101388891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45960.040101388891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45960.040101388891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45960.040101388891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45960.040101388891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45960.040101388891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45960.040101388891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45960.040101388891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45960.040101388891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45960.040101388891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45960.040101388891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45960.040101388891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45960.040101388891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45960.040101388891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45960.040101388891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45960.040101388891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45960.040101388891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45960.040101388891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45960.040101388891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45960.040101388891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45960.040101388891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45960.040101388891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45960.040101388891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45960.040101388891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45960.040101388891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45960.040101388891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45960.040101388891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45960.040101388891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45960.040101388891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45960.040101388891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45960.040101388891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45960.040101388891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45960.040101388891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45960.040101388891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45960.040101388891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45960.040101388891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45960.040101388891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45960.040101388891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45960.040101388891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45960.040101388891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45960.040101388891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45960.040101388891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45960.040101388891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45960.040101388891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45960.040101388891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45960.040101388891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45960.040101388891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45960.040101388891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45960.040101388891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45960.040101388891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45960.040101388891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45960.040101388891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45960.040101388891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45960.040101388891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45960.040101388891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45960.040101388891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45960.040101388891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45960.040101388891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45960.040101388891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45960.040101388891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45960.040101388891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45960.040101388891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45960.040101388891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45960.040101388891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45960.040101388891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45960.040101388891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45960.040101388891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45960.040101388891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45960.040101388891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45960.040101388891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45960.040101388891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45960.040101388891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45960.040101388891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45960.040101388891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45960.040101388891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45960.040101388891</v>
      </c>
      <c r="H414" s="159"/>
      <c r="I414" s="158" t="str">
        <f>IFERROR(VLOOKUP(D414,DB!A:F,6,0),"")</f>
        <v/>
      </c>
      <c r="J414" s="158" t="str">
        <f>IFERROR(VLOOKUP(D414,DB!A:G,7,0),"")</f>
        <v/>
      </c>
      <c r="K414" s="158"/>
      <c r="L414" s="158" t="str">
        <f>IFERROR(VLOOKUP(D414,DB!A:I,9,0),"")</f>
        <v/>
      </c>
    </row>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24" ht="15"/>
    <row r="525" ht="15"/>
    <row r="527" ht="15"/>
    <row r="528" ht="15"/>
    <row r="529" ht="15"/>
    <row r="530" ht="15"/>
    <row r="532" ht="15"/>
    <row r="533" ht="15"/>
    <row r="540" ht="15"/>
    <row r="541" ht="15"/>
    <row r="542" ht="15"/>
    <row r="543" ht="15"/>
    <row r="544" ht="15"/>
    <row r="545" ht="15"/>
    <row r="548" ht="15"/>
    <row r="549" ht="15"/>
    <row r="550" ht="15"/>
    <row r="551" ht="15"/>
    <row r="552" ht="15"/>
    <row r="553" ht="15"/>
    <row r="554" ht="15"/>
    <row r="555" ht="15"/>
    <row r="556" ht="15"/>
    <row r="557" ht="15"/>
    <row r="558" ht="15"/>
    <row r="559"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5" ht="15"/>
    <row r="616" ht="15"/>
    <row r="653" ht="15"/>
    <row r="654" ht="15"/>
    <row r="655" ht="15"/>
    <row r="656" ht="15"/>
    <row r="657" ht="15"/>
    <row r="658" ht="15"/>
    <row r="659" ht="15"/>
    <row r="660" ht="15"/>
    <row r="661" ht="15"/>
    <row r="662"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5" ht="15"/>
    <row r="747" ht="15"/>
    <row r="748"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952" ht="15"/>
    <row r="953" ht="15"/>
    <row r="954" ht="15"/>
    <row r="955" ht="15"/>
    <row r="956" ht="15"/>
    <row r="957" ht="15"/>
    <row r="963" ht="15"/>
    <row r="964" ht="15"/>
    <row r="965" ht="15"/>
    <row r="966" ht="15"/>
    <row r="967" ht="15"/>
    <row r="968" ht="15"/>
    <row r="969"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20" ht="15"/>
    <row r="1021" ht="15"/>
    <row r="1027" ht="15"/>
    <row r="1028" ht="15"/>
    <row r="1030" ht="15"/>
    <row r="1031" ht="15"/>
    <row r="1032" ht="15"/>
    <row r="1033" ht="15"/>
    <row r="1034" ht="15"/>
    <row r="1035" ht="15"/>
    <row r="1036"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9" ht="15"/>
    <row r="1110" ht="15"/>
    <row r="1111" ht="15"/>
    <row r="1112" ht="15"/>
    <row r="1113" ht="15"/>
    <row r="1114" ht="15"/>
    <row r="1115" ht="15"/>
    <row r="1116" ht="15"/>
    <row r="1117" ht="15"/>
    <row r="1118" ht="15"/>
    <row r="1119" ht="15"/>
    <row r="1120" ht="15"/>
    <row r="1121" ht="15"/>
    <row r="1122" ht="15"/>
    <row r="1124" ht="15"/>
    <row r="1125" ht="15"/>
    <row r="1126" ht="15"/>
    <row r="1127" ht="15"/>
    <row r="1128" ht="15"/>
    <row r="1129" ht="15"/>
    <row r="1130" ht="15"/>
    <row r="1131" ht="15"/>
    <row r="1132" ht="15"/>
    <row r="1133" ht="15"/>
    <row r="1134" ht="15"/>
    <row r="1135"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75" ht="15"/>
    <row r="1176" ht="15"/>
    <row r="1179" ht="15"/>
    <row r="1180" ht="15"/>
    <row r="1181" ht="15"/>
    <row r="1182" ht="15"/>
    <row r="1183" ht="15"/>
    <row r="1184" ht="15"/>
    <row r="1185" ht="15"/>
    <row r="1186" ht="15"/>
    <row r="1189" ht="15"/>
    <row r="1190" ht="15"/>
    <row r="1191" ht="15"/>
    <row r="1192" ht="15"/>
    <row r="1193" ht="15"/>
    <row r="1194" ht="15"/>
    <row r="1195" ht="15"/>
    <row r="1196" ht="15"/>
    <row r="1197" ht="15"/>
    <row r="1198" ht="15"/>
    <row r="1199" ht="15"/>
    <row r="1200" ht="15"/>
    <row r="1202" ht="15"/>
    <row r="1203" ht="15"/>
    <row r="1204" ht="15"/>
    <row r="1207" ht="15"/>
    <row r="1209" ht="15"/>
    <row r="1211" ht="15"/>
    <row r="1214" ht="15"/>
    <row r="1215" ht="15"/>
    <row r="1216" ht="15"/>
    <row r="1218" ht="15"/>
    <row r="1220" ht="15"/>
    <row r="1221" ht="15"/>
    <row r="1222" ht="15"/>
    <row r="1223" ht="15"/>
    <row r="1224" ht="15"/>
    <row r="1226" ht="15"/>
    <row r="1227" ht="15"/>
    <row r="1228" ht="15"/>
    <row r="1229" ht="15"/>
    <row r="1231" ht="15"/>
    <row r="1233" ht="15"/>
    <row r="1234" ht="15"/>
    <row r="1236" ht="15"/>
    <row r="1237" ht="15"/>
    <row r="1238" ht="15"/>
    <row r="1239" ht="15"/>
    <row r="1241" ht="15"/>
    <row r="1243" ht="15"/>
    <row r="1244" ht="15"/>
    <row r="1245" ht="15"/>
    <row r="1246" ht="15"/>
    <row r="1248" ht="15"/>
    <row r="1249" ht="15"/>
    <row r="1250" ht="15"/>
    <row r="1251" ht="15"/>
    <row r="1252" ht="15"/>
    <row r="1253" ht="15"/>
    <row r="1254" ht="15"/>
    <row r="1257" ht="15"/>
    <row r="1259" ht="15"/>
    <row r="1260" ht="15"/>
    <row r="1261" ht="15"/>
    <row r="1262" ht="15"/>
    <row r="1263" ht="15"/>
    <row r="1264" ht="15"/>
    <row r="1265" ht="15"/>
    <row r="1266" ht="15"/>
    <row r="1269" ht="15"/>
    <row r="1270" ht="15"/>
    <row r="1272" ht="15"/>
    <row r="1274" ht="15"/>
    <row r="1275" ht="15"/>
    <row r="1276" ht="15"/>
    <row r="1277" ht="15"/>
    <row r="1278" ht="15"/>
    <row r="1282" ht="15"/>
    <row r="1283" ht="15"/>
    <row r="1285" ht="15"/>
    <row r="1286" ht="15"/>
    <row r="1289" ht="15"/>
    <row r="1290" ht="15"/>
    <row r="1291" ht="15"/>
  </sheetData>
  <dataValidations count="2">
    <dataValidation allowBlank="1" showInputMessage="1" showErrorMessage="1" sqref="E1" xr:uid="{920C6338-E771-4DAE-8C89-92A9093EA4DE}"/>
    <dataValidation type="list" allowBlank="1" showInputMessage="1" showErrorMessage="1" sqref="E2:E41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72" t="s">
        <v>34001</v>
      </c>
      <c r="E2" s="106"/>
      <c r="F2" s="107"/>
      <c r="G2" s="77">
        <f ca="1">IFERROR(NOW()-F2,"-")</f>
        <v>45960.040101388891</v>
      </c>
      <c r="H2" s="107"/>
      <c r="I2" s="103" t="str">
        <f>IFERROR(VLOOKUP(D2,DB!A:F,6,0),"")</f>
        <v>SCECO</v>
      </c>
      <c r="J2" s="102" t="str">
        <f>IFERROR(VLOOKUP(D2,DB!A:G,7,0),"")</f>
        <v>Good</v>
      </c>
      <c r="K2" s="108"/>
      <c r="L2" s="109" t="str">
        <f>IFERROR(VLOOKUP(D2,DB!A:I,9,0),"")</f>
        <v>Latis</v>
      </c>
    </row>
    <row r="3" spans="1:16383" ht="31.5" customHeight="1">
      <c r="A3" s="104"/>
      <c r="B3" s="103" t="str">
        <f>IFERROR(VLOOKUP(D3,DB!A:K,11,0),"")</f>
        <v/>
      </c>
      <c r="C3" s="105"/>
      <c r="D3" s="103"/>
      <c r="E3" s="106"/>
      <c r="F3" s="107"/>
      <c r="G3" s="77">
        <f ca="1">IFERROR(NOW()-F3,"-")</f>
        <v>45960.040101388891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45960.040101388891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45960.040101388891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45960.040101388891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45960.040101388891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45960.040101388891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45960.040101388891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45960.040101388891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45960.040101388891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45960.040101388891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45960.040101388891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45960.040101388891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45960.040101388891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45960.040101388891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45960.040101388891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45960.040101388891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45960.040101388891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45960.040101388891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45960.040101388891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45960.040101388891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45960.040101388891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45960.040101388891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45960.040101388891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45960.040101388891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45960.040101388891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45960.040101388891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45960.040101388891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45960.040101388891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45960.040101388891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45960.040101388891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45960.040101388891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45960.040101388891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45960.040101388891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45960.040101388891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45960.040101388891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45960.040101388891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45960.040101388891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45960.040101388891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45960.040101388891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45960.040101388891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45960.040101388891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45960.040101388891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45960.040101388891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45960.040101388891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45960.040101388891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45960.040101388891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45960.040101388891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45960.040101388891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45960.040101388891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45960.040101388891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45960.040101388891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45960.040101388891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45960.040101388891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45960.040101388891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45960.040101388891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45960.040101388891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45960.040101388891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45960.040101388891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45960.040101388891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45960.040101388891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45960.040101388891</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2025-10-29T21:57:47Z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