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502" documentId="120_S{2AC9BD13-BADA-5192-A53E-5A8FF88502F6}" xr6:coauthVersionLast="47" xr6:coauthVersionMax="47" xr10:uidLastSave="{6CD210AD-6179-434F-A197-8C9AF4323E60}"/>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<sst xmlns="http://schemas.openxmlformats.org/spreadsheetml/2006/main" count="180269" uniqueCount="39119">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</sst>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67" dataDxfId="166" headerRowBorderDxfId="164" tableBorderDxfId="165" totalsRowBorderDxfId="163">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4" dataDxfId="23" headerRowBorderDxfId="21" tableBorderDxfId="22">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324.00148379629536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45986.949909722221</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45986.949909722221</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45986.949909722221</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45986.949909722221</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45986.949909722221</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45986.949909722221</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45986.949909722221</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45986.949909722221</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45986.949909722221</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45986.949909722221</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45986.949909722221</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45986.949909722221</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45986.949909722221</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45986.949909722221</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45986.949909722221</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45986.949909722221</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45986.949909722221</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45986.949909722221</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45986.949909722221</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45986.949909722221</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45986.949909722221</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45986.949909722221</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45986.949909722221</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45986.949909722221</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45986.949909722221</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45986.949909722221</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45986.949909722221</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45986.949909722221</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45986.949909722221</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45986.949909722221</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45986.949909722221</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45986.949909722221</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45986.949909722221</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45986.949909722221</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45986.949909722221</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45986.949909722221</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45986.949909722221</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45986.949909722221</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45986.949909722221</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45986.949909722221</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45986.949909722221</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45986.949909722221</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45986.949909722221</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45986.949909722221</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45986.949909722221</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45986.949909722221</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45986.949909722221</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45986.949909722221</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45986.949909722221</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45986.949909722221</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45986.949909722221</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45986.949909722221</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45986.949909722221</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45986.949909722221</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45986.949909722221</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88526D4E-A9EE-4052-8531-CB85B8570FF8}"/>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161.95007199074462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2.562490972224623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45986.949909953706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45986.949909953706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45986.949909953706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45986.949909953706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45986.949909953706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45986.949909953706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45986.949909953706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45986.949909953706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45986.949909953706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45986.949909953706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45986.949909953706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45986.949909953706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45986.949909953706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45986.949909953706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45986.949909953706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45986.949909953706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45986.949909953706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45986.949909953706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45986.949909953706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45986.949909953706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45986.949909953706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45986.949909953706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45986.949909953706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45986.949909953706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45986.949909953706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45986.949909953706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45986.949909953706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45986.949909953706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45986.949909953706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45986.949909953706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45986.949909953706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45986.949909953706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45986.949909953706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45986.949909953706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45986.949909953706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45986.949909953706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45986.949909953706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45986.949909953706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45986.949909953706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45986.949909953706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45986.949909953706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45986.949909953706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45986.949909953706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45986.949909953706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45986.949909953706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45986.949909953706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45986.949909953706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45986.949909953706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45986.949909953706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45986.949909953706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45986.949909953706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45986.949909953706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45986.949909953706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45986.949909953706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45986.949909953706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45986.949909953706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45986.949909953706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45986.949909953706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45986.949909953706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45986.949909953706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45986.949909953706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45986.949909953706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45986.949909953706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45986.949909953706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45986.949909953706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45986.949909953706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45986.949909953706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45986.949909953706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45986.949909953706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45986.949909953706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45986.949909953706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45986.949909953706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45986.949909953706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45986.949909953706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45986.949909953706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45986.949909953706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45986.949909953706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45986.949909953706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45986.949909953706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45986.949909953706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45986.949909953706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45986.949909953706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45986.949909953706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45986.949909953706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45986.949909953706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45986.949909953706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45986.949909953706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45986.949909953706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45986.949909953706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45986.949909953706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45986.949909953706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45986.949909953706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45986.949909953706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45986.949909953706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45986.949909953706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45986.949909953706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45986.949909953706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45986.949909953706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45986.949909953706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45986.949909953706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45986.949909953706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45986.949909953706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45986.949909953706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45986.949909953706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45986.949909953706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45986.949909953706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45986.949909953706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45986.949909953706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45986.949909953706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45986.949909953706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45986.949909953706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45986.949909953706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45986.949909953706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45986.949909953706</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45986.949909953706</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45986.949909953706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45986.949909953706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45986.949909953706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45986.949909953706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45986.949909953706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45986.949909953706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45986.949909953706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45986.949909953706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45986.949909953706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45986.949909953706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45986.949909953706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45986.949909953706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45986.949909953706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45986.949909953706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45986.949909953706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45986.949909953706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45986.949909953706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45986.949909953706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45986.949909953706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45986.949909953706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45986.949909953706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45986.949909953706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45986.949909953706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45986.949909953706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45986.949909953706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45986.949909953706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45986.949909953706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45986.949909953706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45986.949909953706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45986.949909953706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45986.949909953706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45986.949909953706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45986.949909953706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45986.949909953706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45986.949909953706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45986.949909953706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45986.949909953706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45986.949909953706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45986.949909953706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45986.949909953706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45986.949909953706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45986.949909953706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45986.949909953706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45986.949909953706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45986.949909953706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45986.949909953706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45986.949909953706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45986.949909953706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45986.949909953706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45986.949909953706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45986.949909953706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45986.949909953706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45986.949909953706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45986.949909953706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45986.949909953706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45986.949909953706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45986.949909953706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45986.949909953706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45986.949909953706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45986.949909953706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45986.949909953706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45986.949909953706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45986.949909953706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45986.949909953706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45986.949909953706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45986.949909953706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45986.949909953706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45986.949909953706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45986.949909953706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45986.949909953706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45986.949909953706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45986.949909953706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45986.949909953706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45986.949909953706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45986.949909953706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45986.949909953706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45986.949909953706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45986.949909953706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45986.949909953706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45986.949909953706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45986.949909953706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45986.949909953706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45986.949909953706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45986.949909953706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45986.949909953706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45986.949909953706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45986.949909953706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45986.949909953706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45986.949909953706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45986.949909953706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45986.949909953706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45986.949909953706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45986.949909953706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45986.949909953706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45986.949909953706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45986.949909953706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45986.949909953706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45986.949909953706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45986.949909953706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45986.949909953706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45986.949909953706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45986.949909953706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45986.949909953706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45986.949909953706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45986.949909953706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45986.949909953706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45986.949909953706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45986.949909953706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45986.949909953706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45986.949909953706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45986.949909953706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45986.949909953706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45986.949909953706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45986.949909953706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45986.949909953706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45986.949909953706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45986.949909953706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45986.949909953706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45986.949909953706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45986.949909953706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45986.949909953706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45986.949909953706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45986.949909953706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45986.949909953706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45986.949909953706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45986.949909953706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45986.949909953706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45986.949909953706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45986.949909953706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45986.949909953706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45986.949909953706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45986.949909953706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45986.949909953706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45986.949909953706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45986.949909953706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45986.949909953706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45986.949909953706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45986.949909953706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45986.949909953706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45986.949909953706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45986.949909953706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45986.949909953706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45986.949909953706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45986.949909953706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45986.949909953706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45986.949909953706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45986.949909953706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45986.949909953706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45986.949909953706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45986.949909953706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45986.949909953706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45986.949909953706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45986.949909953706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45986.949909953706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45986.949909953706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45986.949909953706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45986.949909953706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45986.949909953706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45986.949909953706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45986.949909953706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45986.949909953706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45986.949909953706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45986.949909953706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45986.949909953706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45986.949909953706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45986.949909953706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45986.949909953706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45986.949909953706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45986.949909953706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45986.949909953706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45986.949909953706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45986.949909953706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45986.949909953706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45986.949909953706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45986.949909953706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45986.949909953706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45986.949909953706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45986.949909953706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45986.949909953706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45986.949909953706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45986.949909953706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45986.949909953706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45986.949909953706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45986.949909953706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45986.949909953706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45986.949909953706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45986.949909953706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45986.949909953706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45986.949909953706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45986.949909953706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45986.949909953706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45986.949909953706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45986.949909953706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45986.949909953706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45986.949909953706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45986.949909953706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45986.949909953706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45986.949909953706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45986.949909953706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45986.949909953706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45986.949909953706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45986.949909953706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45986.949909953706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45986.949909953706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45986.949909953706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45986.949909953706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45986.949909953706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45986.949909953706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45986.949909953706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45986.949909953706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45986.949909953706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45986.949909953706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45986.949909953706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45986.949909953706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45986.949909953706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45986.949909953706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45986.949909953706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45986.949909953706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45986.949909953706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45986.949909953706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45986.949909953706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45986.949909953706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45986.949909953706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45986.949909953706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45986.949909953706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45986.949909953706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45986.949909953706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45986.949909953706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45986.949909953706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45986.949909953706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45986.949909953706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45986.949909953706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45986.949909953706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45986.949909953706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45986.949909953706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45986.949909953706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45986.949909953706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45986.949909953706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45986.949909953706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45986.949909953706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45986.949909953706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45986.949909953706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45986.949909953706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45986.949909953706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45986.949909953706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45986.949909953706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45986.949909953706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45986.949909953706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45986.949909953706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45986.949909953706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45986.949909953706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45986.949909953706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45986.949909953706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45986.949909953706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45986.949909953706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45986.949909953706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45986.949909953706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45986.949909953706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45986.949909953706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45986.949909953706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45986.949909953706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45986.949909953706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45986.949909953706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45986.949909953706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45986.949909953706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45986.949909953706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45986.949909953706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45986.949909953706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45986.949909953706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45986.949909953706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45986.949909953706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45986.949909953706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45986.949909953706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45986.949909953706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45986.949909953706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45986.949909953706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45986.949909953706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45986.949909953706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45986.949909953706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45986.949909953706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45986.949909953706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45986.949909953706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45986.949909953706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45986.949909953706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45986.949909953706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45986.949909953706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45986.949909953706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45986.949909953706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45986.949909953706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45986.949909953706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45986.949909953706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45986.949909953706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45986.949909953706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45986.949909953706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45986.949909953706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45986.949909953706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45986.949909953706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45986.949909953706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45986.949909953706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45986.949909953706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45986.949909953706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45986.949909953706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45986.949909953706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45986.949909953706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45986.949909953706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45986.949909953706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45986.949909953706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45986.949909953706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45986.949909953706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45986.949909953706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45986.949909953706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45986.949909953706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45986.949909953706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45986.949909953706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45986.949909953706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45986.949909953706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45986.949909953706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45986.949909953706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45986.949909953706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45986.949909953706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45986.949909953706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45986.949909953706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45986.949909953706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45986.949909953706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45986.949909953706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45986.949909953706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45986.949909953706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45986.949909953706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45986.949909953706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45986.949909953706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45986.949909953706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45986.949909953706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45986.949909953706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45986.949909953706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45986.949909953706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45986.949909953706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45986.949909953706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45986.949909953706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45986.949909953706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45986.949909953706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45986.949909953706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45986.949909953706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45986.949909953706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45986.949909953706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45986.949909953706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45986.949909953706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45986.949909953706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45986.949909953706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45986.949909953706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45986.949909953706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45986.949909953706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45986.949909953706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45986.949909953706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45986.949909953706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45986.949909953706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45986.949909953706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45986.949909953706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45986.949909953706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45986.949909953706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45986.949909953706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45986.949909953706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45986.949909953706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45986.949909953706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45986.949909953706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45986.949909953706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45986.949909953706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45986.949909953706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45986.949909953706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45986.949909953706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45986.949909953706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45986.949909953706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45986.949909953706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45986.949909953706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45986.949909953706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45986.949909953706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45986.949909953706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45986.949909953706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45986.949909953706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45986.949909953706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45986.949909953706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45986.949909953706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45986.949909953706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45986.949909953706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45986.949909953706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45986.949909953706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45986.949909953706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45986.949909953706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45986.949909953706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45986.949909953706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45986.949909953706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45986.949909953706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45986.949909953706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45986.949909953706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45986.949909953706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45986.949909953706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45986.949909953706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45986.949909953706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45986.949909953706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45986.949909953706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45986.949909953706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45986.949909953706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45986.949909953706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45986.949909953706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45986.949909953706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45986.949909953706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45986.949909953706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45986.949909953706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45986.949909953706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45986.949909953706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45986.949909953706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45986.949909953706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45986.949909953706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45986.949909953706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45986.949909953706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45986.949909953706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45986.949909953706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45986.949909953706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45986.949909953706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45986.949909953706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45986.949909953706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45986.949909953706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45986.949909953706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45986.949909953706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45986.949909953706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45986.949909953706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45986.949909953706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45986.949909953706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45986.949909953706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45986.949909953706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45986.949909953706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45986.949909953706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45986.949909953706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45986.949909953706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45986.949909953706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45986.949909953706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45986.949909953706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45986.949909953706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45986.949909953706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45986.949909953706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45986.949909953706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45986.949909953706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45986.949909953706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45986.949909953706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45986.949909953706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45986.949909953706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45986.949909953706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45986.949909953706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45986.949909953706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45986.949909953706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45986.949909953706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45986.949909953706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45986.949909953706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45986.949909953706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45986.949909953706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45986.949909953706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45986.949909953706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45986.949909953706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45986.949909953706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45986.949909953706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45986.949909953706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45986.949909953706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45986.949909953706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45986.949909953706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45986.949909953706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45986.949909953706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45986.949909953706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45986.949909953706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45986.949909953706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45986.949909953706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45986.949909953706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45986.949909953706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45986.949909953706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45986.949909953706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45986.949909953706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45986.949909953706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45986.949909953706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45986.949909953706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45986.949909953706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45986.949909953706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45986.949909953706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45986.949909953706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45986.949909953706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45986.949909953706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45986.949909953706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45986.949909953706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45986.949909953706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45986.949909953706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45986.949909953706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45986.949909953706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45986.949909953706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45986.949909953706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45986.949909953706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45986.949909953706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45986.949909953706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45986.949909953706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45986.949909953706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45986.949909953706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45986.949909953706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45986.949909953706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45986.949909953706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45986.949909953706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45986.949909953706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45986.949909953706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45986.949909953706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45986.949909953706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45986.949909953706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45986.949909953706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45986.949909953706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45986.949909953706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45986.949909953706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45986.949909953706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45986.949909953706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45986.949909953706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45986.949909953706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45986.949909953706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45986.949909953706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45986.949909953706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45986.949909953706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45986.949909953706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45986.949909953706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45986.949909953706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45986.949909953706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45986.949909953706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45986.949909953706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45986.949909953706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45986.949909953706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45986.949909953706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45986.949909953706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45986.949909953706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45986.949909953706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45986.949909953706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45986.949909953706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45986.949909953706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45986.949909953706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45986.949909953706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45986.949909953706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45986.949909953706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45986.949909953706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45986.949909953706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45986.949909953706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45986.949909953706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45986.949909953706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45986.949909953706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45986.949909953706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45986.949909953706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45986.949909953706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45986.949909953706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45986.949909953706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45986.949909953706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45986.949909953706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45986.949909953706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45986.949909953706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45986.949909953706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45986.949909953706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45986.949909953706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45986.949909953706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45986.949909953706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45986.949909953706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45986.949909953706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45986.949909953706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45986.949909953706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45986.949909953706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45986.949909953706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45986.949909953706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45986.949909953706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45986.949909953706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45986.949909953706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45986.949909953706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45986.949909953706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45986.949909953706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45986.949909953706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45986.949909953706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45986.949909953706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45986.949909953706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45986.949909953706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45986.949909953706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45986.949909953706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45986.949909953706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45986.949909953706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45986.949909953706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45986.949909953706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45986.949909953706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45986.949909953706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45986.949909953706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45986.949909953706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45986.949909953706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45986.949909953706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45986.949909953706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45986.949909953706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45986.949909953706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45986.949909953706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45986.949909953706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45986.949909953706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45986.949909953706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45986.949909953706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45986.949909953706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45986.949909953706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45986.949909953706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45986.949909953706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45986.949909953706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45986.949909953706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45986.949909953706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45986.949909953706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45986.949909953706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45986.949909953706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45986.949909953706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45986.949909953706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45986.949909953706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45986.949909953706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45986.949909953706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45986.949909953706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45986.949909953706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45986.949909953706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45986.949909953706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45986.949909953706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45986.949909953706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45986.949909953706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45986.949909953706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45986.949909953706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45986.949909953706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45986.949909953706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45986.949909953706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45986.949909953706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45986.949909953706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45986.949909953706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45986.949909953706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45986.949909953706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45986.949909953706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45986.949909953706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45986.949909953706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45986.949909953706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45986.949909953706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45986.949909953706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45986.949909953706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45986.949909953706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45986.949909953706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45986.949909953706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45986.949909953706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45986.949909953706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45986.949909953706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45986.949909953706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45986.949909953706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45986.949909953706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45986.949909953706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45986.949909953706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45986.949909953706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45986.949909953706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45986.949909953706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45986.949909953706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45986.949909953706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45986.949909953706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45986.949909953706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45986.949909953706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45986.949909953706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45986.949909953706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45986.949909953706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45986.949909953706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45986.949909953706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45986.949909953706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45986.949909953706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45986.949909953706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45986.949909953706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45986.949909953706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45986.949909953706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45986.949909953706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45986.949909953706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45986.949909953706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45986.949909953706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45986.949909953706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45986.949909953706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45986.949909953706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45986.949909953706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45986.949909953706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45986.949909953706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45986.949909953706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45986.949909953706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45986.949909953706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45986.949909953706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45986.949909953706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45986.949909953706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45986.949909953706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45986.949909953706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45986.949909953706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45986.949909953706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45986.949909953706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45986.949909953706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45986.949909953706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45986.949909953706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45986.949909953706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45986.949909953706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45986.949909953706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45986.949909953706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45986.949909953706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45986.949909953706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45986.949909953706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45986.949909953706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45986.949909953706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45986.949909953706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45986.949909953706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45986.949909953706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45986.949909953706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45986.949909953706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45986.949909953706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45986.949909953706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45986.949909953706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45986.949909953706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45986.949909953706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45986.949909953706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45986.949909953706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45986.949909953706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45986.949909953706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45986.949909953706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45986.949909953706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45986.949909953706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45986.949909953706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45986.949909953706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45986.949909953706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45986.949909953706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45986.949909953706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45986.949909953706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45986.949909953706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45986.949909953706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45986.949909953706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45986.949909953706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45986.949909953706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45986.949909953706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45986.949909953706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45986.949909953706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45986.949909953706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45986.949909953706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45986.949909953706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45986.949909953706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45986.949909953706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45986.949909953706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45986.949909953706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45986.949909953706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45986.949909953706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45986.949909953706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45986.949909953706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45986.949909953706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45986.949909953706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45986.949909953706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45986.949909953706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45986.949909953706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45986.949909953706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45986.949909953706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45986.949909953706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45986.949909953706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45986.949909953706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45986.949909953706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45986.949909953706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45986.949909953706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45986.949909953706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45986.949909953706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45986.949909953706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45986.949909953706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45986.949909953706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45986.949909953706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45986.949909953706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45986.949909953706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45986.949909953706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45986.949909953706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45986.949909953706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45986.949909953706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45986.949909953706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45986.949909953706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45986.949909953706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45986.949909953706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45986.949909953706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45986.949909953706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45986.949909953706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45986.949909953706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45986.949909953706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45986.949909953706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45986.949909953706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45986.949909953706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45986.949909953706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45986.949909953706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45986.949909953706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45986.949909953706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45986.949909953706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45986.949909953706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45986.949909953706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45986.949909953706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45986.949909953706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45986.949909953706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45986.949909953706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45986.949909953706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45986.949909953706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45986.949909953706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45986.949909953706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45986.949909953706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45986.949909953706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45986.949909953706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45986.949909953706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45986.949909953706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45986.949909953706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45986.949909953706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45986.949909953706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45986.949909953706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45986.949909953706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45986.949909953706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45986.949909953706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45986.949909953706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45986.949909953706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45986.949909953706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45986.949909953706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45986.949909953706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45986.949909953706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45986.949909953706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45986.949909953706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45986.949909953706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45986.949909953706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45986.949909953706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45986.949909953706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45986.949909953706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45986.949909953706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45986.949909953706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45986.949909953706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45986.949909953706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45986.949909953706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45986.949909953706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45986.949909953706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45986.949909953706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45986.949909953706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45986.949909953706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45986.949909953706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45986.949909953706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45986.949909953706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45986.949909953706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45986.949909953706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45986.949909953706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45986.949909953706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45986.949909953706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45986.949909953706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45986.949909953706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45986.949909953706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45986.949909953706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45986.949909953706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45986.949909953706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45986.949909953706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45986.949909953706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45986.949909953706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45986.949909953706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45986.949909953706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45986.949909953706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45986.949909953706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45986.949909953706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45986.949909953706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45986.949909953706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45986.949909953706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45986.949909953706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45986.949909953706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45986.949909953706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45986.949909953706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45986.949909953706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45986.949909953706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45986.949909953706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45986.949909953706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45986.949909953706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45986.949909953706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45986.949909953706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45986.949909953706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45986.949909953706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45986.949909953706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45986.949909953706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45986.949909953706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45986.949909953706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45986.949909953706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45986.949909953706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45986.949909953706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45986.949909953706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45986.949909953706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45986.949909953706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45986.949909953706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45986.949909953706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45986.949909953706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45986.949909953706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45986.949909953706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45986.949909953706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45986.949909953706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45986.949909953706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45986.949909953706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45986.949909953706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45986.949909953706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45986.949909953706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45986.949909953706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45986.949909953706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45986.949909953706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45986.949909953706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45986.949909953706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45986.949909953706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45986.949909953706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45986.949909953706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45986.949909953706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45986.949909953706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45986.949909953706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45986.949909953706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45986.949909953706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45986.949909953706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45986.949909953706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45986.949909953706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45986.949909953706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45986.949909953706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45986.949909953706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45986.949909953706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45986.949909953706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45986.949909953706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45986.949909953706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45986.949909953706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45986.949909953706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45986.949909953706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45986.949909953706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45986.949909953706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45986.949909953706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45986.949909953706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45986.949909953706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45986.949909953706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45986.949909953706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45986.949909953706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45986.949909953706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45986.949909953706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45986.949909953706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45986.949909953706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45986.949909953706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45986.949909953706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45986.949909953706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45986.949909953706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45986.949909953706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45986.949909953706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45986.949909953706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45986.949909953706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45986.949909953706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45986.949909953706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45986.949909953706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45986.949909953706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45986.949909953706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45986.949909953706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45986.949909953706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45986.949909953706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45986.949909953706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45986.949909953706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45986.949909953706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45986.949909953706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45986.949909953706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45986.949909953706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45986.949909953706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45986.949909953706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45986.949909953706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45986.949909953706</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283.46919236110989</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44" ca="1" si="0">IFERROR(NOW()-F3,"")</f>
        <v>45986.949909953706</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45986.949909953706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45986.949909953706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45986.949909953706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45986.949909953706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45986.949909953706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45986.949909953706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45986.949909953706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45986.949909953706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45986.949909953706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45986.949909953706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45986.949909953706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45986.949909953706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45986.949909953706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45986.949909953706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45986.949909953706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45986.949909953706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45986.949909953706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45986.949909953706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45986.949909953706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45986.949909953706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45986.949909953706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45986.949909953706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45986.949909953706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45986.949909953706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45986.949909953706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45986.949909953706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45986.949909953706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45986.949909953706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45986.949909953706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45986.949909953706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45986.949909953706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45986.949909953706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45986.949909953706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45986.949909953706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45986.949909953706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45986.949909953706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45986.949909953706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45986.949909953706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45986.949909953706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45986.949909953706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45986.949909953706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45986.949909953706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45986.949909953706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45986.949909953706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45986.949909953706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45986.949909953706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45986.949909953706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45986.949909953706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45986.949909953706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45986.949909953706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45986.949909953706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45986.949909953706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45986.949909953706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45986.949909953706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45986.949909953706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45986.949909953706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45986.949909953706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45986.949909953706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45986.949909953706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45986.949909953706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45986.949909953706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45986.949909953706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45986.949909953706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45986.949909953706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45986.949909953706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45986.949909953706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45986.949909953706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45986.949909953706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45986.949909953706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45986.949909953706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45986.949909953706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45986.949909953706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45986.949909953706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45986.949909953706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45986.949909953706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45986.949909953706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45986.949909953706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45986.949909953706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45986.949909953706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45986.949909953706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45986.949909953706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45986.949909953706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45986.949909953706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45986.949909953706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45986.949909953706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45986.949909953706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45986.949909953706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45986.949909953706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45986.949909953706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45986.949909953706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45986.949909953706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45986.949909953706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45986.949909953706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45986.949909953706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45986.949909953706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45986.949909953706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45986.949909953706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45986.949909953706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45986.949909953706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45986.949909953706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45986.949909953706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45986.949909953706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45986.949909953706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45986.949909953706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45986.949909953706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45986.949909953706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45986.949909953706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45986.949909953706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45986.949909953706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45986.949909953706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45986.949909953706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45986.949909953706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45986.949909953706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45986.949909953706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45986.949909953706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45986.949909953706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45986.949909953706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45986.949909953706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45986.949909953706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45986.949909953706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45986.949909953706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45986.949909953706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45986.949909953706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45986.949909953706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45986.949909953706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45986.949909953706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45986.949909953706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45986.949909953706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45986.949909953706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45986.949909953706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45986.949909953706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45986.949909953706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45986.949909953706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45986.949909953706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45986.949909953706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45986.949909953706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45986.949909953706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45986.949909953706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45986.949909953706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45986.949909953706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45986.949909953706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45986.949909953706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45986.949909953706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45986.949909953706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45986.949909953706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45986.949909953706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45986.949909953706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45986.949909953706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45986.949909953706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45986.949909953706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45986.949909953706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45986.949909953706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45986.949909953706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45986.949909953706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45986.949909953706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45986.949909953706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45986.949909953706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45986.949909953706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45986.949909953706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45986.949909953706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45986.949909953706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45986.949909953706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45986.949909953706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45986.949909953706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45986.949909953706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45986.949909953706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45986.949909953706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45986.949909953706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45986.949909953706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45986.949909953706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45986.949909953706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45986.949909953706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45986.949909953706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45986.949909953706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45986.949909953706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45986.949909953706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45986.949909953706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45986.949909953706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45986.949909953706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45986.949909953706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45986.949909953706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45986.949909953706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45986.949909953706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45986.949909953706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45986.949909953706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45986.949909953706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45986.949909953706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45986.949909953706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45986.949909953706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45986.949909953706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45986.949909953706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45986.949909953706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45986.949909953706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45986.949909953706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45986.949909953706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45986.949909953706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45986.949909953706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45986.949909953706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45986.949909953706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45986.949909953706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45986.949909953706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45986.949909953706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45986.949909953706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45986.949909953706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45986.949909953706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45986.949909953706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45986.949909953706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45986.949909953706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45986.949909953706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45986.949909953706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45986.949909953706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45986.949909953706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45986.949909953706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45986.949909953706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45986.949909953706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45986.949909953706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45986.949909953706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45986.949909953706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45986.949909953706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45986.949909953706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45986.949909953706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45986.949909953706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45986.949909953706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45986.949909953706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45986.949909953706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45986.949909953706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45986.949909953706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45986.949909953706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45986.949909953706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45986.949909953706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45986.949909953706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45986.949909953706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45986.949909953706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45986.949909953706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45986.949909953706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45986.949909953706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45986.949909953706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45986.949909953706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45986.949909953706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45986.949909953706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45986.949909953706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45986.949909953706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45986.949909953706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45986.949909953706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45986.949909953706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45986.949909953706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45986.949909953706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45986.949909953706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45986.949909953706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45986.949909953706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45986.949909953706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45986.949909953706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45986.949909953706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45986.949909953706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45986.949909953706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45986.949909953706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45986.949909953706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45986.949909953706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45986.949909953706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45986.949909953706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45986.949909953706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45986.949909953706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45986.949909953706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45986.949909953706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45986.949909953706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45986.949909953706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45986.949909953706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45986.949909953706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45986.949909953706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45986.949909953706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45986.949909953706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45986.949909953706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45986.949909953706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45986.949909953706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45986.949909953706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45986.949909953706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45986.949909953706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45986.949909953706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45986.949909953706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45986.949909953706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45986.949909953706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45986.949909953706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45986.949909953706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45986.949909953706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45986.949909953706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45986.949909953706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45986.949909953706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45986.949909953706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45986.949909953706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45986.949909953706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45986.949909953706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45986.949909953706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45986.949909953706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45986.949909953706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45986.949909953706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45986.949909953706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45986.949909953706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45986.949909953706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45986.949909953706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45986.949909953706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45986.949909953706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45986.949909953706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45986.949909953706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45986.949909953706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45986.949909953706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45986.949909953706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45986.949909953706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45986.949909953706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45986.949909953706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45986.949909953706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45986.949909953706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45986.949909953706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45986.949909953706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45986.949909953706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45986.949909953706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45986.949909953706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45986.949909953706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45986.949909953706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45986.949909953706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45986.949909953706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45986.949909953706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45986.949909953706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45986.949909953706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45986.949909953706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45986.949909953706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45986.949909953706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45986.949909953706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45986.949909953706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45986.949909953706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45986.949909953706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45986.949909953706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45986.949909953706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45986.949909953706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45986.949909953706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45986.949909953706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45986.949909953706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45986.949909953706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45986.949909953706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45986.949909953706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45986.949909953706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45986.949909953706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45986.949909953706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45986.949909953706</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abSelected="1" workbookViewId="0">
      <selection activeCell="A7" sqref="A7:X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39109</v>
      </c>
      <c r="B2" s="37" t="str">
        <f>IFERROR(VLOOKUP(D2,DB!A:K,11,0),"")</f>
        <v>R5</v>
      </c>
      <c r="C2" s="37">
        <v>3</v>
      </c>
      <c r="D2" s="106" t="s">
        <v>36011</v>
      </c>
      <c r="E2" s="37" t="s">
        <v>39021</v>
      </c>
      <c r="F2" s="38">
        <v>45891.832060185188</v>
      </c>
      <c r="G2" s="108">
        <f ca="1">IFERROR(NOW()-F2,"")</f>
        <v>95.117849768517772</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60.761032638889446</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38.288798842593678</v>
      </c>
      <c r="H4" s="110">
        <v>45948.661111111112</v>
      </c>
      <c r="I4" s="109" t="str">
        <f>IFERROR(VLOOKUP(D4,DB!A:F,6,0),"")</f>
        <v>SCECO</v>
      </c>
      <c r="J4" s="109" t="str">
        <f>IFERROR(VLOOKUP(D4,DB!A:G,7,0),"")</f>
        <v>Dead</v>
      </c>
      <c r="K4" s="109" t="s">
        <v>39114</v>
      </c>
      <c r="L4" s="109" t="str">
        <f>IFERROR(VLOOKUP(D4,DB!A:I,9,0),"")</f>
        <v>Latis</v>
      </c>
    </row>
    <row r="5" spans="1:13" ht="30.75">
      <c r="A5" s="109" t="s">
        <v>39115</v>
      </c>
      <c r="B5" s="109" t="str">
        <f>IFERROR(VLOOKUP(D5,DB!A:K,11,0),"")</f>
        <v>R5</v>
      </c>
      <c r="C5" s="109">
        <v>1</v>
      </c>
      <c r="D5" s="109" t="s">
        <v>36518</v>
      </c>
      <c r="E5" s="109" t="s">
        <v>39021</v>
      </c>
      <c r="F5" s="122">
        <v>45981.373298611114</v>
      </c>
      <c r="G5" s="111">
        <f ca="1">IFERROR(NOW()-F5,"")</f>
        <v>5.5766113425925141</v>
      </c>
      <c r="H5" s="122">
        <v>45981.360798611109</v>
      </c>
      <c r="I5" s="109" t="str">
        <f>IFERROR(VLOOKUP(D5,DB!A:F,6,0),"")</f>
        <v>SCECO</v>
      </c>
      <c r="J5" s="109" t="str">
        <f>IFERROR(VLOOKUP(D5,DB!A:G,7,0),"")</f>
        <v>Dead</v>
      </c>
      <c r="K5" s="109" t="s">
        <v>39116</v>
      </c>
      <c r="L5" s="109" t="str">
        <f>IFERROR(VLOOKUP(D5,DB!A:I,9,0),"")</f>
        <v>Latis</v>
      </c>
    </row>
    <row r="6" spans="1:13">
      <c r="A6" s="109" t="s">
        <v>39117</v>
      </c>
      <c r="B6" s="109" t="str">
        <f>IFERROR(VLOOKUP(D6,DB!A:K,11,0),"")</f>
        <v>R5</v>
      </c>
      <c r="C6" s="109">
        <v>2</v>
      </c>
      <c r="D6" s="109" t="s">
        <v>37374</v>
      </c>
      <c r="E6" s="109" t="s">
        <v>39021</v>
      </c>
      <c r="F6" s="122">
        <v>45986.862199074072</v>
      </c>
      <c r="G6" s="111">
        <f ca="1">IFERROR(NOW()-F6,"")</f>
        <v>8.7710879633959848E-2</v>
      </c>
      <c r="H6" s="122">
        <v>45986.854375000003</v>
      </c>
      <c r="I6" s="109" t="str">
        <f>IFERROR(VLOOKUP(D6,DB!A:F,6,0),"")</f>
        <v>Generator-SG</v>
      </c>
      <c r="J6" s="109" t="str">
        <f>IFERROR(VLOOKUP(D6,DB!A:G,7,0),"")</f>
        <v>Vandalized</v>
      </c>
      <c r="K6" s="109" t="s">
        <v>39118</v>
      </c>
      <c r="L6" s="109" t="str">
        <f>IFERROR(VLOOKUP(D6,DB!A:I,9,0),"")</f>
        <v>Latis</v>
      </c>
    </row>
    <row r="7" spans="1:13">
      <c r="A7" s="109"/>
      <c r="B7" s="109" t="str">
        <f>IFERROR(VLOOKUP(D7,DB!A:K,11,0),"")</f>
        <v/>
      </c>
      <c r="C7" s="109"/>
      <c r="D7" s="109"/>
      <c r="E7" s="109"/>
      <c r="F7" s="109"/>
      <c r="G7" s="111">
        <f ca="1">IFERROR(NOW()-F7,"")</f>
        <v>45986.949909953706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45986.949909953706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45986.949909953706</v>
      </c>
      <c r="H9" s="109"/>
      <c r="I9" s="109" t="str">
        <f>IFERROR(VLOOKUP(D9,DB!A:F,6,0),"")</f>
        <v/>
      </c>
      <c r="J9" s="109" t="str">
        <f>IFERROR(VLOOKUP(D9,DB!A:G,7,0),"")</f>
        <v/>
      </c>
      <c r="K9" s="109"/>
      <c r="L9" s="109" t="str">
        <f>IFERROR(VLOOKUP(D9,DB!A:I,9,0),"")</f>
        <v/>
      </c>
    </row>
    <row r="10" spans="1:13">
      <c r="A10" s="125"/>
      <c r="B10" s="125" t="str">
        <f>IFERROR(VLOOKUP(D10,DB!A:K,11,0),"")</f>
        <v/>
      </c>
      <c r="C10" s="125"/>
      <c r="D10" s="125"/>
      <c r="E10" s="125"/>
      <c r="F10" s="126"/>
      <c r="G10" s="111">
        <f ca="1">IFERROR(NOW()-F10,"")</f>
        <v>45986.949909953706</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45986.949909953706</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45986.949909953706</v>
      </c>
      <c r="H12" s="126"/>
      <c r="I12" s="125" t="str">
        <f>IFERROR(VLOOKUP(D12,DB!A:F,6,0),"")</f>
        <v/>
      </c>
      <c r="J12" s="125" t="str">
        <f>IFERROR(VLOOKUP(D12,DB!A:G,7,0),"")</f>
        <v/>
      </c>
      <c r="K12" s="125"/>
      <c r="L12" s="125" t="str">
        <f>IFERROR(VLOOKUP(D12,DB!A:I,9,0),"")</f>
        <v/>
      </c>
    </row>
    <row r="13" spans="1:13">
      <c r="A13" s="125"/>
      <c r="B13" s="125" t="str">
        <f>IFERROR(VLOOKUP(D13,DB!A:K,11,0),"")</f>
        <v/>
      </c>
      <c r="C13" s="125"/>
      <c r="D13" s="135"/>
      <c r="E13" s="125"/>
      <c r="F13" s="126"/>
      <c r="G13" s="111">
        <f ca="1">IFERROR(NOW()-F13,"")</f>
        <v>45986.949909953706</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45986.949909953706</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45986.949909953706</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45986.949909953706</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45986.949909953706</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45986.949909953706</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45986.949909953706</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45986.949909953706</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45986.949909953706</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45986.949909953706</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45986.949909953706</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45986.949909953706</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45986.949909953706</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45986.949909953706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45986.949909953706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45986.949909953706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45986.949909953706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45986.949909953706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45986.949909953706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45986.949909953706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45986.949909953706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45986.949909953706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45986.949909953706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45986.949909953706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45986.949909953706</v>
      </c>
      <c r="H37" s="126"/>
      <c r="I37" s="125" t="str">
        <f>IFERROR(VLOOKUP(D37,DB!A:F,6,0),"")</f>
        <v/>
      </c>
      <c r="J37" s="125" t="str">
        <f>IFERROR(VLOOKUP(D37,DB!A:G,7,0),"")</f>
        <v/>
      </c>
      <c r="K37" s="125"/>
      <c r="L37" s="125" t="str">
        <f>IFERROR(VLOOKUP(D37,DB!A:I,9,0),"")</f>
        <v/>
      </c>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c r="B2" s="137" t="str">
        <f>IFERROR(VLOOKUP(D2,DB!A:K,11,0),"")</f>
        <v/>
      </c>
      <c r="C2" s="138"/>
      <c r="D2" s="137"/>
      <c r="E2" s="109"/>
      <c r="F2" s="139"/>
      <c r="G2" s="75">
        <f ca="1">IFERROR(NOW()-F2,"-")</f>
        <v>45986.949909722221</v>
      </c>
      <c r="H2" s="139"/>
      <c r="I2" s="137" t="str">
        <f>IFERROR(VLOOKUP(D2,DB!A:F,6,0),"")</f>
        <v/>
      </c>
      <c r="J2" s="137" t="str">
        <f>IFERROR(VLOOKUP(D2,DB!A:G,7,0),"")</f>
        <v/>
      </c>
      <c r="K2" s="140"/>
      <c r="L2" s="141" t="str">
        <f>IFERROR(VLOOKUP(D2,DB!A:I,9,0),"")</f>
        <v/>
      </c>
    </row>
    <row r="3" spans="1:16382" ht="31.5" customHeight="1">
      <c r="A3" s="136"/>
      <c r="B3" s="137" t="str">
        <f>IFERROR(VLOOKUP(D3,DB!A:K,11,0),"")</f>
        <v/>
      </c>
      <c r="C3" s="138"/>
      <c r="D3" s="137"/>
      <c r="E3" s="109"/>
      <c r="F3" s="139"/>
      <c r="G3" s="75">
        <f ca="1">IFERROR(NOW()-F3,"-")</f>
        <v>45986.949909722221</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45986.949909722221</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45986.949909722221</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45986.949909722221</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45986.949909722221</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45986.949909722221</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45986.949909722221</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45986.949909722221</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45986.949909722221</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45986.949909722221</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45986.949909722221</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45986.949909722221</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45986.949909722221</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45986.949909722221</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45986.949909722221</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45986.949909722221</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45986.949909722221</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5"/>
      <c r="E20" s="109"/>
      <c r="F20" s="139"/>
      <c r="G20" s="75">
        <f ca="1">IFERROR(NOW()-F20,"-")</f>
        <v>45986.949909722221</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45986.949909722221</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45986.949909722221</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45986.949909722221</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45986.949909722221</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45986.949909722221</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45986.949909722221</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5"/>
      <c r="E27" s="109"/>
      <c r="F27" s="139"/>
      <c r="G27" s="75">
        <f ca="1">IFERROR(NOW()-F27,"-")</f>
        <v>45986.949909722221</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45986.949909722221</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45986.949909722221</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45986.949909722221</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45986.949909722221</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45986.949909722221</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45986.949909722221</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5"/>
      <c r="E34" s="109"/>
      <c r="F34" s="139"/>
      <c r="G34" s="75">
        <f ca="1">IFERROR(NOW()-F34,"-")</f>
        <v>45986.949909722221</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45986.949909722221</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45986.949909722221</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45986.949909722221</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45986.949909722221</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45986.949909722221</v>
      </c>
      <c r="H39" s="139"/>
      <c r="I39" s="137" t="str">
        <f>IFERROR(VLOOKUP(D39,DB!A:F,6,0),"")</f>
        <v/>
      </c>
      <c r="J39" s="137" t="str">
        <f>IFERROR(VLOOKUP(D39,DB!A:G,7,0),"")</f>
        <v/>
      </c>
      <c r="K39" s="140"/>
      <c r="L39" s="14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2025-11-25T19:49:50Z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