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17" documentId="13_ncr:1_{F6CB121F-512D-4AA6-A0C1-0FB36C537598}" xr6:coauthVersionLast="47" xr6:coauthVersionMax="47" xr10:uidLastSave="{FB6496C3-BB17-4811-9B4B-9833901236F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B4" i="4"/>
  <c r="G4" i="4"/>
  <c r="I4" i="4"/>
  <c r="J4" i="4"/>
  <c r="L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<sst xmlns="http://schemas.openxmlformats.org/spreadsheetml/2006/main" count="180283" uniqueCount="39127">
  <si>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</si>
  <si>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</si>
  <si>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</si>
  <si>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</si>
  <si>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</si>
  <si>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</si>
  <si>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</si>
  <si>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</si>
  <si>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</si>
  <si>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</si>
  <si>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</si>
  <si>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</si>
  <si>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</si>
  <si>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</si>
  <si>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</si>
  <si>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</si>
  <si>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</si>
  <si>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</si>
  <si>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</si>
  <si>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</si>
  <si>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</si>
  <si>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</si>
  <si>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</si>
  <si>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</si>
  <si>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</si>
  <si>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</si>
  <si>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</si>
  <si>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</si>
  <si>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</si>
  <si>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</si>
  <si>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</si>
  <si>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</si>
  <si>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</si>
  <si>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</si>
  <si>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</si>
  <si>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</si>
  <si>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</si>
  <si>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</si>
  <si>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</si>
  <si>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</si>
  <si>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</si>
  <si>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</si>
  <si>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</si>
  <si>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</si>
  <si>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</si>
  <si>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</si>
  <si>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</si>
  <si>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</si>
  <si>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</si>
  <si>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</si>
  <si>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</si>
  <si>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</si>
  <si>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</si>
  <si>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</si>
  <si>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</si>
  <si>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</si>
  <si>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</si>
  <si>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</si>
  <si>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</si>
  <si>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</si>
  <si>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</si>
  <si>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</si>
  <si>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</si>
  <si>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</si>
  <si>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</si>
  <si>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</si>
  <si>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</si>
  <si>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</si>
  <si>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</si>
  <si>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</si>
  <si>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</si>
  <si>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</si>
  <si>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</si>
  <si>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</si>
  <si>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</si>
  <si>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</si>
  <si>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</si>
  <si>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</si>
  <si>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</si>
  <si>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</si>
  <si>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</si>
  <si>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</si>
  <si>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</si>
  <si>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</si>
  <si>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</si>
  <si>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</si>
  <si>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</si>
  <si>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</si>
  <si>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</si>
  <si>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</si>
  <si>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</si>
  <si>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</si>
  <si>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</si>
  <si>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</si>
  <si>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</si>
  <si>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</si>
  <si>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</si>
  <si>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</si>
  <si>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</si>
  <si>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</si>
  <si>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</si>
  <si>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</si>
  <si>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</si>
  <si>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</si>
  <si>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</si>
  <si>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</si>
  <si>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</si>
  <si>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</si>
  <si>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</si>
  <si>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</si>
  <si>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</si>
  <si>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</si>
  <si>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</si>
  <si>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</si>
  <si>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</si>
  <si>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</si>
  <si>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</si>
  <si>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</si>
  <si>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</si>
  <si>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</si>
  <si>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</si>
  <si>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</si>
  <si>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</si>
  <si>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</si>
  <si>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</si>
  <si>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</si>
  <si>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</si>
  <si>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</si>
  <si>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</si>
  <si>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</si>
  <si>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</si>
  <si>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</si>
  <si>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</si>
  <si>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</si>
  <si>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</si>
  <si>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</si>
  <si>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</si>
  <si>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</si>
  <si>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</si>
  <si>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</si>
  <si>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</si>
  <si>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</si>
  <si>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</si>
  <si>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</si>
  <si>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</si>
  <si>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</si>
  <si>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</si>
  <si>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</si>
  <si>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</si>
  <si>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</si>
  <si>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</si>
  <si>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</si>
  <si>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</si>
  <si>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</si>
  <si>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</si>
  <si>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</si>
  <si>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</si>
  <si>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</si>
  <si>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</si>
  <si>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</si>
  <si>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</si>
  <si>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</si>
  <si>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</si>
  <si>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</si>
  <si>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</si>
  <si>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</si>
  <si>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</si>
  <si>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</si>
  <si>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</si>
  <si>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</si>
  <si>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</si>
  <si>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</si>
  <si>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</si>
  <si>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</si>
  <si>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</si>
  <si>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</si>
  <si>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</si>
  <si>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</si>
  <si>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</si>
  <si>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</si>
  <si>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</si>
  <si>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</si>
  <si>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</si>
  <si>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</si>
  <si>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</si>
  <si>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</si>
  <si>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</si>
  <si>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</si>
  <si>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</si>
  <si>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</si>
  <si>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</si>
  <si>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</si>
  <si>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</si>
  <si>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</si>
  <si>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</si>
  <si>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</si>
  <si>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</si>
  <si>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</si>
  <si>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</si>
  <si>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</si>
  <si>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</si>
  <si>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</si>
  <si>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</si>
  <si>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</si>
  <si>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</si>
  <si>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</si>
  <si>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</si>
  <si>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</si>
  <si>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</si>
  <si>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</si>
  <si>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</si>
  <si>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</si>
  <si>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</si>
  <si>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</si>
  <si>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</si>
  <si>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</si>
  <si>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</si>
  <si>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</si>
  <si>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</si>
  <si>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</si>
  <si>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</si>
  <si>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</si>
  <si>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</si>
  <si>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</si>
  <si>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</si>
  <si>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</si>
  <si>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</si>
  <si>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</si>
  <si>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</si>
  <si>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</si>
  <si>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</si>
  <si>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</si>
  <si>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</si>
  <si>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</si>
  <si>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</si>
  <si>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</si>
  <si>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</si>
  <si>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</si>
  <si>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</si>
  <si>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</si>
  <si>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</si>
  <si>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</si>
  <si>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</si>
  <si>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</si>
  <si>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</si>
  <si>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</si>
  <si>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</si>
  <si>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</si>
  <si>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</si>
  <si>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</si>
  <si>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</si>
  <si>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</si>
  <si>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</si>
  <si>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</si>
  <si>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</si>
  <si>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</si>
  <si>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</si>
  <si>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</si>
  <si>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</si>
  <si>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</si>
  <si>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</si>
  <si>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</si>
  <si>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</si>
  <si>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</si>
  <si>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</si>
  <si>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</si>
  <si>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</si>
  <si>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</si>
  <si>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</si>
  <si>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</si>
  <si>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</si>
  <si>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</si>
  <si>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</si>
  <si>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</si>
  <si>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</si>
  <si>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</si>
  <si>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</si>
  <si>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</si>
  <si>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</si>
  <si>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</si>
  <si>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</si>
  <si>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</si>
  <si>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</si>
  <si>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</si>
  <si>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</si>
  <si>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</si>
  <si>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</si>
  <si>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</si>
  <si>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</si>
  <si>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</si>
  <si>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</si>
  <si>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</si>
  <si>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</si>
  <si>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</si>
  <si>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</si>
  <si>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</si>
  <si>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</si>
  <si>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</si>
  <si>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</si>
  <si>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</si>
  <si>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</si>
  <si>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</si>
  <si>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</si>
  <si>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</si>
  <si>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</si>
  <si>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</si>
  <si>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</si>
  <si>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</si>
  <si>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</si>
  <si>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</si>
  <si>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</si>
  <si>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</si>
  <si>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</si>
  <si>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</si>
  <si>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</si>
  <si>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</si>
  <si>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</si>
  <si>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</si>
  <si>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</si>
  <si>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</si>
  <si>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</si>
  <si>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</si>
  <si>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</si>
  <si>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</si>
  <si>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</si>
  <si>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</si>
  <si>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</si>
  <si>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</si>
  <si>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</si>
  <si>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</si>
  <si>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</si>
  <si>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</si>
  <si>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</si>
  <si>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</si>
  <si>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</si>
  <si>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</si>
  <si>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</si>
  <si>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</si>
  <si>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</si>
  <si>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</si>
  <si>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</si>
  <si>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</si>
  <si>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</si>
  <si>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</si>
  <si>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</si>
  <si>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</si>
  <si>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</si>
  <si>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</si>
  <si>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</si>
  <si>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</si>
  <si>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</si>
  <si>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</si>
  <si>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</si>
  <si>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</si>
  <si>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</si>
  <si>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</si>
  <si>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</si>
  <si>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</si>
  <si>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</si>
  <si>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</si>
  <si>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</si>
  <si>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</si>
  <si>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</si>
  <si>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</si>
  <si>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</si>
  <si>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</si>
  <si>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</si>
  <si>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</si>
  <si>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</si>
  <si>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</si>
  <si>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</si>
  <si>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</si>
  <si>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</si>
  <si>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</si>
  <si>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</si>
  <si>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</si>
  <si>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</si>
  <si>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</si>
  <si>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</si>
  <si>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</si>
  <si>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</si>
  <si>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</si>
  <si>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</si>
  <si>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</si>
  <si>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</si>
  <si>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</si>
  <si>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</si>
  <si>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</si>
  <si>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</si>
  <si>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</si>
  <si>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</si>
  <si>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</si>
  <si>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</si>
  <si>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</si>
  <si>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</si>
  <si>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</si>
  <si>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</si>
  <si>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</si>
  <si>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</si>
  <si>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</si>
  <si>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</si>
  <si>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</si>
  <si>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</si>
  <si>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</si>
  <si>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</si>
  <si>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</si>
  <si>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</si>
  <si>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</si>
  <si>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</si>
  <si>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</si>
  <si>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</si>
  <si>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</si>
  <si>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</si>
  <si>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</si>
  <si>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</si>
  <si>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</si>
  <si>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</si>
  <si>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</si>
  <si>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</si>
  <si>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</si>
  <si>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</si>
  <si>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</si>
  <si>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</si>
  <si>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</si>
  <si>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</si>
  <si>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</si>
  <si>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</si>
  <si>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</si>
  <si>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</si>
  <si>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</si>
  <si>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</si>
  <si>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</si>
  <si>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</si>
  <si>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</si>
  <si>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</si>
  <si>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</si>
  <si>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</si>
  <si>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</si>
  <si>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</si>
  <si>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</si>
  <si>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</si>
  <si>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</si>
  <si>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</si>
  <si>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</si>
  <si>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</si>
  <si>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</si>
  <si>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</si>
  <si>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</si>
  <si>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</si>
  <si>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</si>
  <si>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</si>
  <si>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</si>
  <si>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</si>
  <si>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</si>
  <si>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</si>
  <si>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</si>
  <si>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</si>
  <si>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</si>
  <si>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</si>
  <si>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</si>
  <si>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</si>
  <si>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</si>
  <si>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</si>
  <si>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</si>
  <si>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</si>
  <si>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</si>
  <si>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</si>
  <si>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</si>
  <si>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</si>
  <si>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</si>
  <si>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</si>
  <si>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</si>
  <si>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</si>
  <si>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</si>
  <si>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</si>
  <si>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</si>
  <si>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</si>
  <si>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</si>
  <si>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</si>
  <si>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</si>
  <si>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</si>
  <si>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</si>
  <si>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</si>
  <si>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</si>
  <si>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</si>
  <si>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</si>
  <si>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</si>
  <si>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</si>
  <si>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</si>
  <si>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</si>
  <si>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</si>
  <si>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</si>
  <si>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</si>
  <si>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</si>
  <si>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</si>
  <si>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</si>
  <si>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</si>
  <si>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</si>
  <si>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</si>
  <si>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</si>
  <si>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</si>
  <si>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</si>
  <si>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</si>
  <si>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</si>
  <si>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</si>
  <si>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</si>
  <si>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</si>
  <si>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</si>
  <si>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</si>
  <si>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</si>
  <si>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</si>
  <si>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</si>
  <si>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</si>
  <si>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</si>
  <si>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</si>
  <si>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</si>
  <si>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</si>
  <si>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</si>
  <si>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</si>
  <si>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</si>
  <si>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</si>
  <si>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</si>
  <si>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</si>
  <si>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</si>
  <si>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</si>
  <si>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</si>
  <si>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</si>
  <si>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</si>
  <si>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</si>
  <si>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</si>
  <si>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</si>
  <si>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</si>
  <si>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</si>
  <si>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</si>
  <si>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</si>
  <si>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</si>
  <si>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</si>
  <si>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</si>
  <si>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</si>
  <si>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</si>
  <si>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</si>
  <si>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</si>
  <si>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</si>
  <si>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</si>
  <si>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</si>
  <si>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</si>
  <si>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</si>
  <si>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</si>
  <si>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</si>
  <si>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</si>
  <si>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</si>
  <si>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</si>
  <si>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</si>
  <si>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</si>
  <si>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</si>
  <si>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</si>
  <si>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</si>
  <si>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</si>
  <si>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</si>
  <si>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</si>
  <si>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</si>
  <si>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</si>
  <si>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</si>
  <si>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</si>
  <si>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</si>
  <si>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</si>
  <si>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</si>
  <si>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</si>
  <si>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</si>
  <si>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</si>
  <si>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</si>
  <si>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</si>
  <si>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</si>
  <si>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</si>
  <si>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</si>
  <si>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</si>
  <si>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</si>
  <si>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</si>
  <si>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</si>
  <si>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</si>
  <si>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</si>
  <si>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</si>
  <si>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</si>
  <si>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</si>
  <si>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</si>
  <si>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</si>
  <si>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</si>
  <si>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</si>
  <si>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</si>
  <si>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</si>
  <si>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</si>
  <si>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</si>
  <si>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</si>
  <si>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</si>
  <si>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</si>
  <si>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</si>
  <si>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</si>
  <si>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</si>
  <si>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</si>
  <si>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</si>
  <si>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</si>
  <si>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</si>
  <si>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</si>
  <si>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</si>
  <si>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</si>
  <si>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</si>
  <si>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</si>
  <si>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</si>
  <si>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</si>
  <si>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</si>
  <si>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</si>
  <si>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</si>
  <si>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</si>
  <si>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</si>
  <si>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</si>
  <si>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</si>
  <si>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</si>
  <si>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</si>
  <si>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</si>
  <si>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</si>
  <si>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</si>
  <si>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</si>
  <si>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</si>
  <si>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</si>
  <si>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</si>
  <si>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</si>
  <si>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</si>
  <si>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</si>
  <si>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</si>
  <si>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</si>
  <si>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</si>
  <si>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</si>
  <si>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</si>
  <si>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</si>
  <si>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</si>
  <si>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</si>
  <si>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</si>
  <si>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</si>
  <si>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</si>
  <si>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</si>
  <si>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</si>
  <si>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</si>
  <si>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</si>
  <si>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</si>
  <si>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</si>
  <si>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</si>
  <si>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</si>
  <si>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</si>
  <si>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</si>
  <si>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</si>
  <si>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</si>
  <si>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</si>
  <si>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</si>
  <si>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</si>
  <si>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</si>
  <si>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</si>
  <si>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</si>
  <si>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</si>
  <si>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</si>
  <si>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</si>
  <si>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</si>
  <si>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</si>
  <si>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</si>
  <si>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</si>
  <si>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</si>
  <si>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</si>
  <si>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</si>
  <si>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</si>
  <si>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</si>
  <si>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</si>
  <si>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</si>
  <si>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</si>
  <si>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</si>
  <si>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</si>
  <si>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</si>
  <si>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</si>
  <si>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</si>
  <si>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</si>
  <si>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</si>
  <si>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</si>
  <si>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</si>
  <si>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</si>
  <si>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</si>
  <si>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</si>
  <si>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</si>
  <si>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</si>
  <si>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</si>
  <si>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</si>
  <si>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</si>
  <si>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</si>
  <si>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</si>
  <si>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</si>
  <si>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</si>
  <si>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</si>
  <si>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</si>
  <si>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</si>
  <si>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</si>
  <si>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</si>
  <si>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</si>
  <si>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</si>
  <si>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</si>
  <si>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</si>
  <si>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</si>
  <si>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</si>
  <si>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</si>
  <si>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</si>
  <si>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</si>
  <si>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</si>
  <si>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</si>
  <si>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</si>
  <si>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</si>
  <si>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</si>
  <si>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</si>
  <si>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</si>
  <si>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</si>
  <si>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</si>
  <si>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</si>
  <si>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</si>
  <si>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</si>
  <si>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</si>
  <si>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</si>
  <si>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</si>
  <si>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</si>
  <si>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</si>
  <si>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</si>
  <si>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</si>
  <si>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</si>
  <si>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</si>
  <si>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</si>
  <si>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</si>
  <si>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</si>
  <si>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</si>
  <si>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</si>
  <si>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</si>
  <si>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</si>
  <si>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</si>
  <si>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</si>
  <si>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</si>
  <si>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</si>
  <si>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</si>
  <si>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</si>
  <si>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</si>
  <si>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</si>
  <si>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</si>
  <si>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</si>
  <si>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</si>
  <si>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</si>
  <si>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</si>
  <si>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</si>
  <si>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</si>
  <si>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</si>
  <si>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</si>
  <si>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</si>
  <si>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</si>
  <si>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</si>
  <si>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</si>
  <si>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</si>
  <si>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</si>
  <si>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</si>
  <si>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</si>
  <si>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</si>
  <si>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</si>
  <si>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</si>
  <si>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</si>
  <si>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</si>
  <si>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</si>
  <si>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</si>
  <si>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</si>
  <si>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</si>
  <si>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</si>
  <si>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</si>
  <si>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</si>
  <si>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</si>
  <si>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</si>
  <si>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</si>
  <si>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</si>
  <si>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</si>
  <si>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</si>
  <si>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</si>
  <si>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</si>
  <si>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</si>
  <si>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</si>
  <si>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</si>
  <si>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</si>
  <si>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</si>
  <si>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</si>
  <si>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</si>
  <si>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</si>
  <si>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</si>
  <si>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</si>
  <si>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</si>
  <si>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</si>
  <si>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</si>
  <si>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</si>
  <si>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</si>
  <si>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</si>
  <si>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</si>
  <si>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</si>
  <si>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</si>
  <si>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</si>
  <si>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</si>
  <si>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</si>
  <si>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</si>
  <si>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</si>
  <si>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</si>
  <si>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</si>
  <si>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</si>
  <si>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</si>
  <si>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</si>
  <si>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</si>
  <si>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</si>
  <si>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</si>
  <si>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</si>
  <si>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</si>
  <si>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</si>
  <si>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</si>
  <si>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</si>
  <si>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</si>
  <si>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</si>
  <si>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</si>
  <si>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</si>
  <si>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</si>
  <si>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</si>
  <si>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</si>
  <si>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</si>
  <si>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</si>
  <si>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</si>
  <si>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</si>
  <si>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</si>
  <si>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</si>
  <si>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</si>
  <si>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</si>
  <si>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</si>
  <si>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</si>
  <si>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</si>
  <si>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</si>
  <si>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</si>
  <si>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</si>
  <si>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</si>
  <si>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</si>
  <si>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</si>
  <si>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</si>
  <si>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</si>
  <si>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</si>
  <si>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</si>
  <si>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</si>
  <si>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</si>
  <si>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</si>
  <si>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</si>
  <si>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</si>
  <si>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</si>
  <si>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</si>
  <si>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</si>
  <si>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</si>
  <si>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</si>
  <si>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</si>
  <si>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</si>
  <si>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</si>
  <si>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</si>
  <si>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</si>
  <si>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</si>
  <si>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</si>
  <si>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</si>
  <si>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</si>
  <si>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</si>
  <si>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</si>
  <si>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</si>
  <si>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</si>
  <si>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</si>
  <si>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</si>
  <si>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</si>
  <si>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</si>
  <si>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</si>
  <si>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</si>
  <si>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</si>
  <si>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</si>
  <si>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</si>
  <si>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</si>
  <si>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</si>
  <si>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</si>
  <si>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</si>
  <si>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</si>
  <si>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</si>
  <si>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</si>
  <si>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</si>
  <si>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</si>
  <si>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</si>
  <si>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</si>
  <si>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</si>
  <si>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</si>
  <si>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</si>
  <si>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</si>
  <si>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</si>
  <si>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</si>
  <si>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</si>
  <si>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</si>
  <si>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</si>
  <si>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</si>
  <si>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</si>
  <si>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</si>
  <si>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</si>
  <si>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</si>
  <si>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</si>
  <si>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</si>
  <si>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</si>
  <si>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</si>
  <si>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</si>
  <si>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</si>
  <si>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</si>
  <si>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</si>
  <si>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</si>
  <si>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</si>
  <si>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</si>
  <si>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</si>
  <si>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</si>
  <si>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</si>
  <si>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</si>
  <si>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</si>
  <si>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</si>
  <si>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</si>
  <si>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</si>
  <si>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</si>
  <si>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</si>
  <si>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</si>
  <si>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</si>
  <si>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</si>
  <si>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</si>
  <si>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</si>
  <si>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</si>
  <si>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</si>
  <si>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</si>
  <si>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</si>
  <si>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</si>
  <si>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</si>
  <si>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</si>
  <si>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</si>
  <si>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</si>
  <si>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</si>
  <si>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</si>
  <si>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</si>
  <si>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</si>
  <si>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</si>
  <si>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</si>
  <si>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</si>
  <si>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</si>
  <si>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</si>
  <si>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</si>
  <si>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</si>
  <si>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</si>
  <si>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</si>
  <si>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</si>
  <si>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</si>
  <si>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</si>
  <si>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</si>
  <si>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</si>
  <si>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</si>
  <si>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</si>
  <si>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</si>
  <si>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</si>
  <si>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</si>
  <si>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</si>
  <si>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</si>
  <si>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</si>
  <si>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</si>
  <si>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</si>
  <si>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</si>
  <si>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</si>
  <si>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</si>
  <si>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</si>
  <si>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</si>
  <si>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</si>
  <si>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</si>
  <si>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</si>
  <si>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</si>
  <si>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</si>
  <si>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</si>
  <si>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</si>
  <si>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</si>
  <si>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</si>
  <si>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</si>
  <si>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</si>
  <si>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</si>
  <si>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</si>
  <si>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</si>
  <si>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</si>
  <si>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</si>
  <si>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</si>
  <si>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</si>
  <si>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</si>
  <si>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</si>
  <si>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</si>
  <si>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</si>
  <si>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</si>
  <si>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</si>
  <si>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</si>
  <si>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</si>
  <si>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</si>
  <si>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</si>
  <si>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</si>
  <si>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</si>
  <si>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</si>
  <si>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</si>
  <si>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</si>
  <si>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</si>
  <si>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</si>
  <si>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</si>
  <si>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</si>
  <si>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</si>
  <si>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</si>
  <si>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</si>
  <si>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</si>
  <si>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</si>
  <si>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</si>
  <si>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</si>
  <si>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</si>
  <si>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</si>
  <si>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</si>
  <si>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</si>
  <si>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</si>
  <si>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</si>
  <si>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</si>
  <si>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</si>
  <si>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</si>
  <si>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</si>
  <si>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</si>
  <si>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</si>
  <si>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</si>
  <si>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</si>
  <si>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</si>
  <si>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</si>
  <si>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</si>
  <si>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</si>
  <si>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</si>
  <si>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</si>
  <si>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</si>
  <si>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</si>
  <si>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</si>
  <si>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</si>
  <si>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</si>
  <si>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</si>
  <si>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</si>
  <si>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</si>
  <si>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</si>
  <si>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</si>
  <si>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</si>
  <si>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</si>
  <si>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</si>
  <si>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</si>
  <si>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</si>
  <si>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</si>
  <si>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</si>
  <si>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</si>
  <si>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</si>
  <si>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</si>
  <si>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</si>
  <si>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</si>
  <si>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</si>
  <si>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</si>
  <si>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</si>
  <si>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</si>
  <si>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</si>
  <si>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</si>
  <si>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</si>
  <si>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</si>
  <si>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</si>
  <si>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</si>
  <si>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</si>
  <si>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</si>
  <si>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</si>
  <si>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</si>
  <si>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</si>
  <si>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</si>
  <si>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</si>
  <si>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</si>
  <si>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</si>
  <si>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</si>
  <si>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</si>
  <si>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</si>
  <si>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</si>
  <si>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</si>
  <si>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</si>
  <si>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</si>
  <si>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</si>
  <si>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</si>
  <si>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</si>
  <si>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</si>
  <si>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</si>
  <si>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</si>
  <si>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</si>
  <si>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</si>
  <si>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</si>
  <si>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</si>
  <si>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</si>
  <si>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</si>
  <si>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</si>
  <si>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</si>
  <si>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</si>
  <si>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</si>
  <si>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</si>
  <si>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</si>
  <si>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</si>
  <si>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</si>
  <si>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</si>
  <si>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</si>
  <si>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</si>
  <si>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</si>
  <si>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</si>
  <si>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</si>
  <si>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</si>
  <si>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</si>
  <si>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</si>
  <si>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</si>
  <si>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</si>
  <si>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</si>
  <si>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</si>
  <si>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</si>
  <si>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</si>
  <si>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</si>
  <si>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</si>
  <si>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</si>
  <si>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</si>
  <si>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</si>
  <si>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</si>
  <si>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</si>
  <si>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</si>
  <si>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</si>
  <si>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</si>
  <si>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</si>
  <si>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</si>
  <si>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</si>
  <si>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</si>
  <si>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</si>
  <si>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</si>
  <si>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</si>
  <si>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</si>
  <si>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</si>
  <si>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</si>
  <si>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</si>
  <si>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</si>
  <si>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</si>
  <si>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</si>
  <si>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</si>
  <si>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</si>
  <si>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</si>
  <si>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</si>
  <si>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</si>
  <si>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</si>
  <si>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</si>
  <si>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</si>
  <si>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</si>
  <si>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</si>
  <si>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</si>
  <si>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</si>
  <si>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</si>
  <si>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</si>
  <si>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</si>
  <si>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</si>
  <si>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</si>
  <si>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</si>
  <si>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</si>
  <si>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</si>
  <si>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</si>
  <si>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</si>
  <si>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</si>
  <si>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</si>
  <si>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</si>
  <si>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</si>
  <si>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</si>
  <si>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</si>
  <si>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</si>
  <si>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</si>
  <si>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</si>
  <si>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</si>
  <si>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</si>
  <si>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</si>
  <si>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</si>
  <si>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</si>
  <si>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</si>
  <si>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</si>
  <si>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</si>
  <si>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</si>
  <si>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</si>
  <si>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</si>
  <si>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</si>
  <si>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</si>
  <si>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</si>
  <si>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</si>
  <si>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</si>
  <si>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</si>
  <si>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</si>
  <si>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</si>
  <si>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</si>
  <si>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</si>
  <si>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</si>
  <si>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</si>
  <si>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</si>
  <si>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</si>
  <si>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</si>
  <si>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</si>
  <si>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</si>
  <si>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</si>
  <si>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</si>
  <si>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</si>
  <si>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</si>
  <si>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</si>
  <si>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</si>
  <si>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</si>
  <si>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</si>
  <si>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</si>
  <si>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</si>
  <si>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</si>
  <si>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</si>
  <si>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</si>
  <si>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</si>
  <si>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</si>
  <si>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</si>
  <si>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</si>
  <si>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</si>
  <si>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</si>
  <si>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</si>
  <si>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</si>
  <si>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</si>
  <si>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</si>
  <si>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</si>
  <si>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</si>
  <si>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</si>
  <si>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</si>
  <si>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</si>
  <si>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</si>
  <si>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</si>
  <si>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</si>
  <si>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</si>
  <si>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</si>
  <si>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</si>
  <si>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</si>
  <si>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</si>
  <si>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</si>
  <si>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</si>
  <si>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</si>
  <si>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</si>
  <si>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</si>
  <si>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</si>
  <si>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</si>
  <si>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</si>
  <si>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</si>
  <si>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</si>
  <si>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</si>
  <si>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</si>
  <si>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</si>
  <si>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</si>
  <si>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</si>
  <si>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</si>
  <si>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</si>
  <si>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</si>
  <si>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</si>
  <si>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</si>
  <si>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</si>
  <si>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</si>
  <si>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</si>
  <si>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</si>
  <si>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</si>
  <si>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</si>
  <si>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</si>
  <si>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</si>
  <si>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</si>
  <si>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</si>
  <si>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</si>
  <si>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</si>
  <si>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</si>
  <si>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</si>
  <si>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</si>
  <si>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</si>
  <si>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</si>
  <si>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</si>
  <si>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</si>
  <si>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</si>
  <si>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</si>
  <si>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</si>
  <si>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</si>
  <si>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</si>
  <si>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</si>
  <si>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</si>
  <si>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</si>
  <si>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</si>
  <si>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</si>
  <si>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</si>
  <si>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</si>
  <si>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</si>
  <si>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</si>
  <si>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</si>
  <si>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</si>
  <si>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</si>
  <si>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</si>
  <si>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</si>
  <si>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</si>
  <si>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</si>
  <si>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</si>
  <si>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</si>
  <si>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</si>
  <si>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</si>
  <si>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</si>
  <si>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</si>
  <si>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</si>
  <si>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</si>
  <si>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</si>
  <si>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</si>
  <si>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</si>
  <si>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</si>
  <si>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</si>
  <si>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</si>
  <si>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</si>
  <si>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</si>
  <si>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</si>
  <si>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</si>
  <si>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</si>
  <si>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</si>
  <si>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</si>
  <si>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</si>
  <si>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</si>
  <si>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</si>
  <si>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</si>
  <si>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</si>
  <si>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</si>
  <si>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</si>
  <si>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</si>
  <si>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</si>
  <si>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</si>
  <si>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</si>
  <si>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</si>
  <si>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</si>
  <si>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</si>
  <si>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</si>
  <si>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</si>
  <si>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</si>
  <si>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</si>
  <si>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</si>
  <si>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</si>
  <si>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</si>
  <si>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</si>
  <si>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</si>
  <si>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</si>
  <si>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</si>
  <si>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</si>
  <si>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</si>
  <si>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</si>
  <si>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</si>
  <si>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</si>
  <si>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</si>
  <si>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</si>
  <si>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</si>
  <si>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</si>
  <si>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</si>
  <si>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</si>
  <si>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</si>
  <si>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</si>
  <si>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</si>
  <si>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</si>
  <si>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</si>
  <si>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</si>
  <si>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</si>
  <si>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</si>
  <si>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</si>
  <si>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</si>
  <si>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</si>
  <si>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</si>
  <si>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</si>
  <si>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</si>
  <si>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</si>
  <si>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</si>
  <si>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</si>
  <si>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</si>
  <si>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</si>
  <si>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</si>
  <si>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</si>
  <si>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</si>
  <si>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</si>
  <si>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</si>
  <si>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</si>
  <si>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</si>
  <si>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</si>
  <si>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</si>
  <si>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</si>
  <si>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</si>
  <si>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</si>
  <si>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</si>
  <si>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</si>
  <si>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</si>
  <si>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</si>
  <si>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</si>
  <si>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</si>
  <si>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</si>
  <si>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</si>
  <si>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</si>
  <si>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</si>
  <si>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</si>
  <si>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</si>
  <si>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</si>
  <si>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</si>
  <si>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</si>
  <si>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</si>
  <si>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</si>
  <si>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</si>
  <si>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</si>
  <si>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</si>
  <si>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</si>
  <si>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</si>
  <si>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</si>
  <si>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</si>
  <si>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</si>
  <si>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</si>
  <si>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</si>
  <si>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</si>
  <si>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</si>
  <si>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</si>
  <si>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</si>
  <si>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</si>
  <si>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</si>
  <si>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</si>
  <si>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</si>
  <si>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</si>
  <si>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</si>
  <si>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</si>
  <si>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</si>
  <si>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</si>
  <si>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</si>
  <si>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</si>
  <si>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</si>
  <si>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</si>
  <si>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</si>
  <si>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</si>
  <si>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</si>
  <si>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</si>
  <si>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</si>
  <si>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</si>
  <si>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</si>
  <si>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</si>
  <si>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</si>
  <si>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</si>
  <si>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</si>
  <si>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</si>
  <si>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</si>
  <si>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</si>
  <si>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</si>
  <si>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</si>
  <si>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</si>
  <si>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</si>
  <si>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</si>
  <si>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</si>
  <si>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</si>
  <si>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</si>
  <si>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</si>
  <si>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</si>
  <si>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</si>
  <si>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</si>
  <si>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</si>
  <si>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</si>
  <si>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</si>
  <si>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</si>
  <si>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</si>
  <si>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</si>
  <si>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</si>
  <si>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</si>
  <si>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</si>
  <si>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</si>
  <si>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</si>
  <si>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</si>
  <si>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</si>
  <si>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</si>
  <si>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</si>
  <si>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</si>
  <si>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</si>
  <si>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</si>
  <si>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</si>
  <si>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</si>
  <si>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</si>
  <si>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</si>
  <si>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</si>
  <si>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</si>
  <si>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</si>
  <si>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</si>
  <si>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</si>
  <si>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</si>
  <si>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</si>
  <si>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</si>
  <si>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</si>
  <si>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</si>
  <si>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</si>
  <si>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</si>
  <si>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</si>
  <si>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</si>
  <si>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</si>
  <si>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</si>
  <si>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</si>
  <si>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</si>
  <si>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</si>
  <si>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</si>
  <si>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</si>
  <si>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</si>
  <si>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</si>
  <si>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</si>
  <si>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</si>
  <si>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</si>
  <si>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</si>
  <si>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</si>
  <si>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</si>
  <si>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</si>
  <si>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</si>
  <si>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</si>
  <si>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</si>
  <si>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</si>
  <si>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</si>
  <si>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</si>
  <si>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</si>
  <si>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</si>
  <si>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</si>
  <si>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</si>
  <si>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</si>
  <si>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</si>
  <si>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</si>
  <si>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</si>
  <si>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</si>
  <si>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</si>
  <si>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</si>
  <si>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</si>
  <si>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</si>
  <si>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</si>
  <si>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</si>
  <si>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</si>
  <si>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</si>
  <si>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</si>
  <si>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</si>
  <si>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</si>
  <si>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</si>
  <si>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</si>
  <si>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</si>
  <si>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</si>
  <si>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</si>
  <si>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</si>
  <si>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</si>
  <si>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</si>
  <si>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</si>
  <si>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</si>
  <si>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</si>
  <si>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</si>
  <si>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</si>
  <si>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</si>
  <si>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</si>
  <si>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</si>
  <si>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</si>
  <si>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</si>
  <si>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</si>
  <si>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</si>
  <si>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</si>
  <si>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</si>
  <si>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</si>
  <si>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</si>
  <si>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</si>
  <si>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</si>
  <si>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</si>
  <si>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</si>
  <si>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</si>
  <si>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</si>
  <si>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</si>
  <si>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</si>
  <si>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</si>
  <si>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</si>
  <si>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</si>
  <si>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</si>
  <si>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</si>
  <si>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</si>
  <si>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</si>
  <si>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</si>
  <si>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</si>
  <si>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</si>
  <si>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</si>
  <si>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</si>
  <si>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</si>
  <si>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</si>
  <si>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</si>
  <si>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</si>
  <si>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</si>
  <si>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</si>
  <si>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</si>
  <si>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</si>
  <si>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</si>
  <si>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</si>
  <si>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</si>
  <si>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</si>
  <si>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</si>
  <si>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</si>
  <si>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</si>
  <si>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</si>
  <si>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</si>
  <si>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</si>
  <si>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</si>
  <si>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</si>
  <si>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</si>
  <si>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</si>
  <si>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</si>
  <si>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</si>
  <si>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</si>
  <si>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</si>
  <si>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</si>
  <si>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</si>
  <si>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</si>
  <si>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</si>
  <si>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</si>
  <si>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</si>
  <si>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</si>
  <si>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</si>
  <si>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</si>
  <si>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</si>
  <si>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</si>
  <si>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</si>
  <si>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</si>
  <si>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</si>
  <si>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</si>
  <si>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</si>
  <si>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</si>
  <si>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</si>
  <si>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</si>
  <si>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</si>
  <si>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</si>
  <si>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</si>
  <si>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</si>
  <si>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</si>
  <si>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</si>
  <si>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</si>
  <si>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</si>
  <si>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</si>
  <si>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</si>
  <si>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</si>
  <si>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</si>
  <si>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</si>
  <si>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</si>
  <si>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</si>
  <si>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</si>
  <si>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</si>
  <si>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</si>
  <si>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</si>
  <si>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</si>
  <si>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</si>
  <si>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</si>
  <si>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</si>
  <si>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</si>
  <si>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</si>
  <si>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</si>
  <si>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</si>
  <si>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</si>
  <si>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</si>
  <si>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</si>
  <si>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</si>
  <si>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</si>
  <si>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</si>
  <si>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</si>
  <si>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</si>
  <si>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</si>
  <si>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</si>
  <si>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</si>
  <si>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</si>
  <si>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</si>
  <si>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</si>
  <si>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</si>
  <si>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</si>
  <si>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</si>
  <si>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</si>
  <si>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</si>
  <si>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</si>
  <si>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</si>
  <si>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</si>
  <si>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</si>
  <si>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</si>
  <si>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</si>
  <si>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</si>
  <si>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</si>
  <si>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</si>
  <si>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</si>
  <si>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</si>
  <si>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</si>
  <si>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</si>
  <si>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</si>
  <si>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</si>
  <si>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</si>
  <si>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</si>
  <si>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</si>
  <si>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</si>
  <si>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</si>
  <si>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</si>
  <si>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</si>
  <si>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</si>
  <si>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</si>
  <si>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</si>
  <si>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</si>
  <si>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</si>
  <si>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</si>
  <si>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</si>
  <si>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</si>
  <si>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</si>
  <si>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</si>
  <si>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</si>
  <si>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</si>
  <si>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</si>
  <si>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</si>
  <si>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</si>
  <si>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</si>
  <si>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</si>
  <si>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</si>
  <si>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</si>
  <si>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</si>
  <si>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</si>
  <si>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</si>
  <si>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</si>
  <si>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</si>
  <si>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</si>
  <si>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</si>
  <si>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</si>
  <si>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</si>
  <si>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</si>
  <si>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</si>
  <si>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</si>
  <si>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</si>
  <si>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</si>
  <si>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</si>
  <si>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</si>
  <si>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</si>
  <si>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</si>
  <si>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</si>
  <si>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</si>
  <si>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</si>
  <si>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</si>
  <si>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</si>
  <si>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</si>
  <si>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</si>
  <si>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</si>
  <si>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</si>
  <si>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</si>
  <si>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</si>
  <si>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</si>
  <si>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</si>
  <si>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</si>
  <si>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</si>
  <si>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</si>
  <si>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</si>
  <si>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</si>
  <si>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</si>
  <si>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</si>
  <si>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</si>
  <si>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</si>
  <si>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</si>
  <si>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</si>
  <si>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</si>
  <si>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</si>
  <si>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</si>
  <si>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</si>
  <si>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</si>
  <si>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</si>
  <si>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</si>
  <si>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</si>
  <si>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</si>
  <si>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</si>
  <si>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</si>
  <si>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</si>
  <si>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</si>
  <si>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</si>
  <si>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</si>
  <si>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</si>
  <si>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</si>
  <si>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</si>
  <si>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</si>
  <si>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</si>
  <si>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</si>
  <si>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</si>
  <si>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</si>
  <si>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</si>
  <si>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</si>
  <si>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</si>
  <si>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</si>
  <si>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</si>
  <si>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</si>
  <si>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</si>
  <si>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</si>
  <si>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</si>
  <si>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</si>
  <si>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</si>
  <si>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</si>
  <si>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</si>
  <si>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</si>
  <si>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</si>
  <si>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</si>
  <si>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</si>
  <si>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</si>
  <si>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</si>
  <si>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</si>
  <si>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</si>
  <si>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</si>
  <si>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</si>
  <si>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</si>
  <si>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</si>
  <si>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</si>
  <si>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</si>
  <si>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</si>
  <si>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</si>
  <si>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</si>
  <si>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</si>
  <si>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</si>
  <si>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</si>
  <si>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</si>
  <si>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</si>
  <si>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</si>
  <si>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</si>
  <si>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</si>
  <si>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</si>
  <si>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</si>
  <si>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</si>
  <si>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</si>
  <si>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</si>
  <si>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</si>
  <si>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</si>
  <si>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</si>
  <si>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</si>
  <si>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</si>
  <si>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</si>
  <si>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</si>
  <si>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</si>
  <si>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</si>
  <si>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</si>
  <si>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</si>
  <si>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</si>
  <si>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</si>
  <si>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</si>
  <si>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</si>
  <si>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</si>
  <si>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</si>
  <si>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</si>
  <si>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</si>
  <si>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</si>
  <si>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</si>
  <si>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</si>
  <si>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</si>
  <si>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</si>
  <si>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</si>
  <si>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</si>
  <si>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</si>
  <si>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</si>
  <si>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</si>
  <si>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</si>
  <si>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</si>
  <si>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</si>
  <si>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</si>
  <si>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</si>
  <si>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</si>
  <si>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</si>
  <si>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</si>
  <si>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</si>
  <si>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</si>
  <si>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</si>
  <si>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</si>
  <si>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</si>
  <si>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</si>
  <si>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</si>
  <si>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</si>
  <si>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</si>
  <si>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</si>
  <si>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</si>
  <si>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</si>
  <si>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</si>
  <si>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</si>
  <si>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</si>
  <si>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</si>
  <si>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</si>
  <si>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</si>
  <si>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</si>
  <si>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</si>
  <si>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</si>
  <si>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</si>
  <si>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</si>
  <si>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</si>
  <si>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</si>
  <si>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</si>
  <si>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</si>
  <si>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</si>
  <si>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</si>
  <si>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</si>
  <si>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</si>
  <si>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</si>
  <si>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</si>
  <si>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</si>
  <si>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</si>
  <si>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</si>
  <si>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</si>
  <si>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</si>
  <si>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</si>
  <si>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</si>
  <si>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</si>
  <si>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</si>
  <si>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</si>
  <si>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</si>
  <si>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</si>
  <si>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</si>
  <si>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</si>
  <si>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</si>
  <si>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</si>
  <si>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</si>
  <si>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</si>
  <si>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</si>
  <si>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</si>
  <si>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</si>
  <si>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</si>
  <si>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</si>
  <si>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</si>
  <si>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</si>
  <si>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</si>
  <si>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</si>
  <si>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</si>
  <si>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</si>
  <si>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</si>
  <si>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</si>
  <si>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</si>
  <si>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</si>
  <si>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</si>
  <si>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</si>
  <si>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</si>
  <si>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</si>
  <si>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</si>
  <si>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</si>
  <si>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</si>
  <si>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</si>
  <si>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</si>
  <si>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</si>
  <si>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</si>
  <si>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</si>
  <si>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</si>
  <si>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</si>
  <si>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</si>
  <si>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</si>
  <si>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</si>
  <si>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</si>
  <si>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</si>
  <si>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</si>
  <si>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</si>
  <si>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</si>
  <si>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</si>
  <si>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</si>
  <si>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</si>
  <si>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</si>
  <si>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</si>
  <si>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</si>
  <si>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</si>
  <si>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</si>
  <si>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</si>
  <si>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</si>
  <si>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</si>
  <si>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</si>
  <si>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</si>
  <si>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</si>
  <si>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</si>
  <si>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</si>
  <si>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</si>
  <si>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</si>
  <si>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</si>
  <si>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</si>
  <si>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</si>
  <si>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</si>
  <si>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</si>
  <si>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</si>
  <si>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</si>
  <si>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</si>
  <si>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</si>
  <si>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</si>
  <si>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</si>
  <si>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</si>
  <si>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</si>
  <si>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</si>
  <si>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</si>
  <si>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</si>
  <si>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</si>
  <si>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</si>
  <si>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</si>
  <si>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</si>
  <si>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</si>
  <si>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</si>
  <si>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</si>
  <si>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</si>
  <si>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</si>
  <si>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</si>
  <si>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</si>
  <si>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</si>
  <si>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</si>
  <si>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</si>
  <si>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</si>
  <si>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</si>
  <si>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</si>
  <si>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</si>
  <si>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</si>
  <si>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</si>
  <si>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</si>
  <si>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</si>
  <si>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</si>
  <si>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</si>
  <si>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</si>
  <si>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</si>
  <si>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</si>
  <si>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</si>
  <si>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</si>
  <si>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</si>
  <si>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</si>
  <si>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</si>
  <si>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</si>
  <si>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</si>
  <si>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</si>
  <si>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</si>
  <si>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</si>
  <si>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</si>
  <si>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</si>
  <si>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</si>
  <si>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</si>
  <si>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</si>
  <si>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</si>
  <si>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</si>
  <si>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</si>
  <si>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</si>
  <si>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</si>
  <si>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</si>
  <si>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</si>
  <si>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</si>
  <si>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</si>
  <si>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</si>
  <si>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</si>
  <si>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</si>
  <si>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</si>
  <si>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</si>
  <si>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</si>
  <si>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</si>
  <si>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</si>
  <si>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</si>
  <si>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</si>
  <si>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</si>
  <si>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</si>
  <si>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</si>
  <si>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</si>
  <si>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</si>
  <si>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</si>
  <si>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</si>
  <si>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</si>
  <si>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</si>
  <si>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</si>
  <si>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</si>
  <si>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</si>
  <si>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</si>
  <si>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</si>
  <si>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</si>
  <si>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</si>
  <si>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</si>
  <si>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</si>
  <si>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</si>
  <si>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</si>
  <si>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</si>
  <si>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</si>
  <si>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</si>
  <si>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</si>
  <si>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</si>
  <si>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</si>
  <si>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</si>
  <si>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</si>
  <si>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</si>
  <si>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</si>
  <si>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</si>
  <si>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</si>
  <si>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</si>
  <si>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</si>
  <si>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</si>
  <si>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</si>
  <si>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</si>
  <si>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</si>
  <si>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</si>
  <si>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</si>
  <si>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</si>
  <si>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</si>
  <si>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</si>
  <si>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</si>
  <si>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</si>
  <si>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</si>
  <si>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</si>
  <si>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</si>
  <si>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</si>
  <si>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</si>
  <si>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</si>
  <si>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</si>
  <si>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</si>
  <si>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</si>
  <si>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</si>
  <si>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</si>
  <si>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</si>
  <si>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</si>
  <si>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</si>
  <si>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</si>
  <si>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</si>
  <si>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</si>
  <si>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</si>
  <si>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</si>
  <si>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</si>
  <si>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</si>
  <si>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</si>
  <si>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</si>
  <si>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</si>
  <si>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</si>
  <si>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</si>
  <si>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</si>
  <si>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</si>
  <si>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</si>
  <si>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</si>
  <si>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</si>
  <si>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</si>
  <si>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</si>
  <si>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</si>
  <si>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</si>
  <si>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</si>
  <si>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</si>
  <si>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</si>
  <si>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</si>
  <si>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</si>
  <si>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</si>
  <si>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</si>
  <si>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</si>
  <si>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</si>
  <si>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</si>
  <si>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</si>
  <si>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</si>
  <si>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</si>
  <si>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</si>
  <si>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</si>
  <si>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</si>
  <si>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</si>
  <si>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</si>
  <si>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</si>
  <si>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</si>
  <si>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</si>
  <si>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</si>
  <si>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</si>
  <si>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</si>
  <si>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</si>
  <si>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</si>
  <si>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</si>
  <si>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</si>
  <si>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</si>
  <si>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</si>
  <si>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</si>
  <si>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</si>
  <si>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</si>
  <si>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</si>
  <si>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</si>
  <si>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</si>
  <si>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</si>
  <si>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</si>
  <si>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</si>
  <si>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</si>
  <si>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</si>
  <si>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</si>
  <si>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</si>
  <si>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</si>
  <si>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</si>
  <si>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</si>
  <si>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</si>
  <si>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</si>
  <si>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</si>
  <si>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</si>
  <si>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</si>
  <si>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</si>
  <si>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</si>
  <si>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</si>
  <si>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</si>
  <si>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</si>
  <si>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</si>
  <si>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</si>
  <si>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</si>
  <si>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</si>
  <si>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</si>
  <si>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</si>
  <si>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</si>
  <si>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</si>
  <si>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</si>
  <si>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</si>
  <si>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</si>
  <si>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</si>
  <si>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</si>
  <si>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</si>
  <si>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</si>
  <si>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</si>
  <si>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</si>
  <si>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</si>
  <si>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</si>
  <si>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</si>
  <si>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</si>
  <si>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</si>
  <si>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</si>
  <si>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</si>
  <si>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</si>
  <si>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</si>
  <si>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</si>
  <si>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</si>
  <si>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</si>
  <si>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</si>
  <si>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</si>
  <si>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</si>
  <si>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</si>
  <si>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</si>
  <si>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</si>
  <si>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</si>
  <si>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</si>
  <si>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</si>
  <si>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</si>
  <si>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</si>
  <si>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</si>
  <si>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</si>
  <si>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</si>
  <si>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</si>
  <si>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</si>
  <si>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</si>
  <si>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</si>
  <si>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</si>
  <si>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</si>
  <si>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</si>
  <si>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</si>
  <si>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</si>
  <si>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</si>
  <si>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</si>
  <si>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</si>
  <si>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</si>
  <si>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</si>
  <si>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</si>
  <si>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</si>
  <si>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</si>
  <si>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</si>
  <si>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</si>
  <si>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</si>
  <si>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</si>
  <si>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</si>
  <si>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</si>
  <si>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</si>
  <si>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</si>
  <si>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</si>
  <si>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</si>
  <si>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</si>
  <si>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</si>
  <si>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</si>
  <si>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</si>
  <si>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</si>
  <si>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</si>
  <si>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</si>
  <si>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</si>
  <si>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</si>
  <si>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</si>
  <si>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</si>
  <si>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</si>
  <si>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</si>
  <si>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</si>
  <si>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</si>
  <si>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</si>
  <si>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</si>
  <si>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</si>
  <si>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</si>
  <si>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</si>
  <si>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</si>
  <si>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</si>
  <si>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</si>
  <si>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</si>
  <si>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</si>
  <si>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</si>
  <si>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</si>
  <si>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</si>
  <si>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</si>
  <si>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</si>
  <si>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</si>
  <si>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</si>
  <si>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</si>
  <si>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</si>
  <si>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</si>
  <si>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</si>
  <si>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</si>
  <si>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</si>
  <si>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</si>
  <si>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</si>
  <si>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</si>
  <si>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</si>
  <si>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</si>
  <si>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</si>
  <si>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</si>
  <si>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</si>
  <si>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</si>
  <si>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</si>
  <si>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</si>
  <si>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</si>
  <si>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</si>
  <si>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</si>
  <si>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</si>
  <si>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</si>
  <si>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</si>
  <si>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</si>
  <si>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</si>
  <si>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</si>
  <si>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</si>
  <si>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</si>
  <si>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</si>
  <si>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</si>
  <si>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</si>
  <si>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</si>
  <si>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</si>
  <si>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</si>
  <si>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</si>
  <si>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</si>
  <si>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</si>
  <si>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</si>
  <si>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</si>
  <si>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</si>
  <si>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</si>
  <si>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</si>
  <si>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</si>
  <si>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</si>
  <si>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</si>
  <si>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</si>
  <si>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</si>
  <si>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</si>
  <si>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</si>
  <si>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</si>
  <si>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</si>
  <si>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</si>
  <si>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</si>
  <si>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</si>
  <si>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</si>
  <si>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</si>
  <si>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</si>
  <si>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</si>
  <si>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</si>
  <si>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</si>
  <si>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</si>
  <si>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</si>
  <si>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</si>
  <si>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</si>
  <si>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</si>
  <si>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</si>
  <si>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</si>
  <si>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</si>
  <si>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</si>
  <si>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</si>
  <si>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</si>
  <si>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</si>
  <si>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</si>
  <si>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</si>
  <si>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</si>
  <si>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</si>
  <si>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</si>
  <si>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</si>
  <si>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</si>
  <si>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</si>
  <si>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</si>
  <si>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</si>
  <si>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</si>
  <si>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</si>
  <si>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</si>
  <si>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</si>
  <si>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</si>
  <si>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</si>
  <si>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</si>
  <si>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</si>
  <si>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</si>
  <si>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</si>
  <si>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</si>
  <si>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</si>
  <si>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</si>
  <si>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</si>
  <si>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</si>
  <si>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</si>
  <si>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</si>
  <si>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</si>
  <si>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</si>
  <si>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</si>
  <si>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</si>
  <si>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</si>
  <si>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</si>
  <si>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</si>
  <si>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</si>
  <si>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</si>
  <si>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</si>
  <si>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</si>
  <si>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</si>
  <si>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</si>
  <si>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</si>
  <si>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</si>
  <si>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</si>
  <si>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</si>
  <si>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</si>
  <si>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</si>
  <si>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</si>
  <si>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</si>
  <si>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</si>
  <si>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</si>
  <si>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</si>
  <si>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</si>
  <si>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</si>
  <si>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</si>
  <si>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</si>
  <si>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</si>
  <si>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</si>
  <si>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</si>
  <si>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</si>
  <si>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</si>
  <si>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</si>
  <si>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</si>
  <si>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</si>
  <si>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</si>
  <si>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</si>
  <si>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</si>
  <si>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</si>
  <si>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</si>
  <si>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</si>
  <si>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</si>
  <si>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</si>
  <si>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</si>
  <si>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</si>
  <si>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</si>
  <si>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</si>
  <si>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</si>
  <si>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</si>
  <si>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</si>
  <si>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</si>
  <si>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</si>
  <si>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</si>
  <si>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</si>
  <si>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</si>
  <si>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</si>
  <si>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</si>
  <si>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</si>
  <si>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</si>
  <si>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</si>
  <si>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</si>
  <si>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</si>
  <si>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</si>
  <si>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</si>
  <si>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</si>
  <si>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</si>
  <si>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</si>
  <si>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</si>
  <si>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</si>
  <si>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</si>
  <si>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</si>
  <si>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</si>
  <si>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</si>
  <si>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</si>
  <si>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</si>
  <si>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</si>
  <si>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</si>
  <si>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</si>
  <si>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</si>
  <si>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</si>
  <si>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</si>
  <si>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</si>
  <si>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</si>
  <si>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</si>
  <si>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</si>
  <si>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</si>
  <si>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</si>
  <si>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</si>
  <si>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</si>
  <si>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</si>
  <si>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</si>
  <si>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</si>
  <si>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</si>
  <si>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</si>
  <si>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</si>
  <si>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</si>
  <si>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</si>
  <si>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</si>
  <si>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</si>
  <si>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</si>
  <si>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</si>
  <si>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</si>
  <si>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</si>
  <si>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</si>
  <si>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</si>
  <si>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</si>
  <si>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</si>
  <si>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</si>
  <si>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</si>
  <si>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</si>
  <si>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</si>
  <si>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</si>
  <si>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</si>
  <si>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</si>
  <si>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</si>
  <si>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</si>
  <si>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</si>
  <si>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</si>
  <si>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</si>
  <si>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</si>
  <si>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</si>
  <si>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</si>
  <si>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</si>
  <si>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</si>
  <si>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</si>
  <si>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</si>
  <si>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</si>
  <si>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</si>
  <si>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</si>
  <si>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</si>
  <si>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</si>
  <si>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</si>
  <si>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</si>
  <si>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</si>
  <si>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</si>
  <si>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</si>
  <si>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</si>
  <si>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</si>
  <si>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</si>
  <si>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</si>
  <si>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</si>
  <si>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</si>
  <si>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</si>
  <si>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</si>
  <si>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</si>
  <si>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</si>
  <si>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</si>
  <si>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</si>
  <si>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</si>
  <si>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</si>
  <si>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</si>
  <si>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</si>
  <si>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</si>
  <si>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</si>
  <si>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</si>
  <si>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</si>
  <si>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</si>
  <si>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</si>
  <si>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</si>
  <si>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</si>
  <si>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</si>
  <si>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</si>
  <si>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</si>
  <si>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</si>
  <si>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</si>
  <si>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</si>
  <si>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</si>
  <si>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</si>
  <si>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</si>
  <si>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</si>
  <si>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</si>
  <si>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</si>
  <si>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</si>
  <si>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</si>
  <si>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</si>
  <si>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</si>
  <si>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</si>
  <si>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</si>
  <si>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</si>
  <si>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</si>
  <si>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</si>
  <si>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</si>
  <si>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</si>
  <si>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</si>
  <si>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</si>
  <si>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</si>
  <si>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</si>
  <si>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</si>
  <si>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</si>
  <si>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</si>
  <si>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</si>
  <si>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</si>
  <si>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</si>
  <si>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</si>
  <si>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</si>
  <si>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</si>
  <si>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</si>
  <si>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</si>
  <si>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</si>
  <si>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</si>
  <si>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</si>
  <si>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</si>
  <si>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</si>
  <si>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</si>
  <si>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</si>
  <si>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</si>
  <si>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</si>
  <si>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</si>
  <si>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</si>
  <si>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</si>
  <si>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</si>
  <si>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</si>
  <si>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</si>
  <si>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</si>
  <si>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</si>
  <si>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</si>
  <si>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</si>
  <si>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</si>
  <si>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</si>
  <si>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</si>
  <si>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</si>
  <si>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</si>
  <si>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</si>
  <si>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</si>
  <si>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</si>
  <si>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</si>
  <si>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</si>
  <si>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</si>
  <si>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</si>
  <si>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</si>
  <si>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</si>
  <si>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</si>
  <si>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</si>
  <si>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</si>
  <si>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</si>
  <si>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</si>
  <si>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</si>
  <si>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</si>
  <si>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</si>
  <si>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</si>
  <si>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</si>
  <si>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</si>
  <si>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</si>
  <si>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</si>
  <si>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</si>
  <si>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</si>
  <si>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</si>
  <si>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</si>
  <si>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</si>
  <si>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</si>
  <si>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</si>
  <si>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</si>
  <si>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</si>
  <si>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</si>
  <si>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</si>
  <si>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</si>
  <si>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</si>
  <si>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</si>
  <si>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</si>
  <si>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</si>
  <si>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</si>
  <si>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</si>
  <si>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</si>
  <si>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</si>
  <si>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</si>
  <si>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</si>
  <si>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</si>
  <si>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</si>
  <si>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</si>
  <si>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</si>
  <si>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</si>
  <si>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</si>
  <si>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</si>
  <si>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</si>
  <si>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</si>
  <si>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</si>
  <si>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</si>
  <si>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</si>
  <si>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</si>
  <si>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</si>
  <si>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</si>
  <si>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</si>
  <si>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</si>
  <si>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</si>
  <si>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</si>
  <si>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</si>
  <si>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</si>
  <si>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</si>
  <si>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</si>
  <si>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</si>
  <si>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</si>
  <si>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</si>
  <si>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</si>
  <si>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</si>
  <si>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</si>
  <si>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</si>
  <si>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</si>
  <si>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</si>
  <si>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</si>
  <si>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</si>
  <si>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</si>
  <si>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</si>
  <si>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</si>
  <si>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</si>
  <si>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</si>
  <si>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</si>
  <si>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</si>
  <si>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</si>
  <si>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</si>
  <si>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</si>
  <si>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</si>
  <si>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</si>
  <si>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</si>
  <si>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</si>
  <si>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</si>
  <si>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</si>
  <si>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</si>
  <si>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</si>
  <si>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</si>
  <si>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</si>
  <si>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</si>
  <si>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</si>
  <si>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</si>
  <si>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</si>
  <si>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</si>
  <si>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</si>
  <si>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</si>
  <si>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</si>
  <si>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</si>
  <si>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</si>
  <si>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</si>
  <si>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</si>
  <si>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</si>
  <si>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</si>
  <si>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</si>
  <si>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</si>
  <si>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</si>
  <si>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</si>
  <si>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</si>
  <si>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</si>
  <si>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</si>
  <si>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</si>
  <si>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</si>
  <si>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</si>
  <si>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</si>
  <si>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</si>
  <si>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</si>
  <si>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</si>
  <si>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</si>
  <si>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</si>
  <si>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</si>
  <si>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</si>
  <si>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</si>
  <si>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</si>
  <si>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</si>
  <si>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</si>
  <si>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</si>
  <si>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</si>
  <si>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</si>
  <si>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</si>
  <si>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</si>
  <si>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</si>
  <si>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</si>
  <si>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</si>
  <si>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</si>
  <si>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</si>
  <si>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</si>
  <si>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</si>
  <si>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</si>
  <si>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</si>
  <si>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</si>
  <si>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</si>
  <si>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</si>
  <si>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</si>
  <si>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</si>
  <si>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</si>
  <si>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</si>
  <si>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</si>
  <si>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</si>
  <si>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</si>
  <si>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</si>
  <si>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</si>
  <si>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</si>
  <si>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</si>
  <si>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</si>
  <si>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</si>
  <si>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</si>
  <si>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</si>
  <si>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</si>
  <si>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</si>
  <si>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</si>
  <si>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</si>
  <si>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</si>
  <si>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</si>
  <si>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</si>
  <si>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</si>
  <si>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</si>
  <si>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</si>
  <si>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</si>
  <si>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</si>
  <si>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</si>
  <si>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</si>
  <si>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</si>
  <si>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</si>
  <si>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</si>
  <si>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</si>
  <si>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</si>
  <si>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</si>
  <si>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</si>
  <si>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</si>
  <si>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</si>
  <si>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</si>
  <si>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</si>
  <si>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</si>
  <si>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</si>
  <si>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</si>
  <si>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</si>
  <si>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</si>
  <si>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</si>
  <si>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</si>
  <si>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</si>
  <si>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</si>
  <si>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</si>
  <si>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</si>
  <si>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</si>
  <si>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</si>
  <si>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</si>
  <si>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</si>
  <si>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</si>
  <si>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</si>
  <si>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</si>
  <si>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</si>
  <si>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</si>
  <si>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</si>
  <si>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</si>
  <si>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</si>
  <si>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</si>
  <si>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</si>
  <si>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</si>
  <si>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</si>
  <si>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</si>
  <si>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</si>
  <si>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</si>
  <si>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</si>
  <si>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</si>
  <si>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</si>
  <si>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</si>
  <si>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</si>
  <si>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</si>
  <si>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</si>
  <si>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</si>
  <si>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</si>
  <si>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</si>
  <si>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</si>
  <si>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</si>
  <si>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</si>
  <si>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</si>
  <si>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</si>
  <si>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</si>
  <si>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</si>
  <si>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</si>
  <si>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</si>
  <si>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</si>
  <si>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</si>
  <si>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</si>
  <si>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</si>
  <si>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</si>
  <si>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</si>
  <si>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</si>
  <si>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</si>
  <si>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</si>
  <si>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</si>
  <si>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</si>
  <si>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</si>
  <si>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</si>
  <si>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</si>
  <si>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</si>
  <si>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</si>
  <si>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</si>
  <si>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</si>
  <si>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</si>
  <si>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</si>
  <si>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</si>
  <si>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</si>
  <si>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</si>
  <si>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</si>
  <si>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</si>
  <si>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</si>
  <si>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</si>
  <si>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</si>
  <si>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</si>
  <si>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</si>
  <si>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</si>
  <si>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</si>
  <si>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</si>
  <si>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</si>
  <si>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</si>
  <si>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</si>
  <si>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</si>
  <si>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</si>
  <si>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</si>
  <si>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</si>
  <si>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</si>
  <si>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</si>
  <si>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</si>
  <si>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</si>
  <si>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</si>
  <si>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</si>
  <si>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</si>
  <si>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</si>
  <si>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</si>
  <si>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</si>
  <si>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</si>
  <si>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</si>
  <si>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</si>
  <si>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</si>
  <si>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</si>
  <si>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</si>
  <si>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</si>
  <si>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</si>
  <si>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</si>
  <si>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</si>
  <si>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</si>
  <si>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</si>
  <si>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</si>
  <si>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</si>
  <si>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</si>
  <si>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</si>
  <si>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</si>
  <si>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</si>
  <si>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</si>
  <si>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</si>
  <si>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</si>
  <si>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</si>
  <si>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</si>
  <si>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</si>
  <si>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</si>
  <si>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</si>
  <si>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</si>
  <si>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</si>
  <si>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</si>
  <si>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</si>
  <si>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</si>
  <si>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</si>
  <si>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</si>
  <si>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</si>
  <si>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</si>
  <si>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</si>
  <si>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</si>
  <si>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</si>
  <si>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</si>
  <si>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</si>
  <si>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</si>
  <si>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</si>
  <si>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</si>
  <si>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</si>
  <si>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</si>
  <si>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</si>
  <si>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</si>
  <si>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</si>
  <si>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</si>
  <si>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</si>
  <si>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</si>
  <si>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</si>
  <si>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</si>
  <si>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</si>
  <si>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</si>
  <si>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</si>
  <si>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</si>
  <si>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</si>
  <si>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</si>
  <si>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</si>
  <si>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</si>
  <si>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</si>
  <si>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</si>
  <si>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</si>
  <si>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</si>
  <si>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</si>
  <si>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</si>
  <si>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</si>
  <si>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</si>
  <si>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</si>
  <si>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</si>
  <si>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</si>
  <si>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</si>
  <si>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</si>
  <si>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</si>
  <si>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</si>
  <si>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</si>
  <si>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</si>
  <si>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</si>
  <si>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</si>
  <si>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</si>
  <si>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</si>
  <si>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</si>
  <si>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</si>
  <si>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</si>
  <si>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</si>
  <si>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</si>
  <si>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</si>
  <si>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</si>
  <si>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</si>
  <si>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</si>
  <si>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</si>
  <si>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</si>
  <si>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</si>
  <si>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</si>
  <si>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</si>
  <si>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</si>
  <si>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</si>
  <si>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</si>
  <si>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</si>
  <si>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</si>
  <si>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</si>
  <si>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</si>
  <si>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</si>
  <si>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</si>
  <si>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</si>
  <si>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</si>
  <si>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</si>
  <si>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</si>
  <si>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</si>
  <si>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</si>
  <si>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</si>
  <si>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</si>
  <si>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</si>
  <si>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</si>
  <si>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</si>
  <si>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</si>
  <si>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</si>
  <si>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</si>
  <si>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</si>
  <si>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</si>
  <si>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</si>
  <si>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</si>
  <si>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</si>
  <si>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</si>
  <si>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</si>
  <si>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</si>
  <si>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</si>
  <si>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</si>
  <si>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</si>
  <si>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</si>
  <si>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</si>
  <si>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</si>
  <si>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</si>
  <si>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</si>
  <si>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</si>
  <si>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</si>
  <si>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</si>
  <si>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</si>
  <si>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</si>
  <si>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</si>
  <si>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</si>
  <si>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</si>
  <si>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</si>
  <si>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</si>
  <si>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</si>
  <si>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</si>
  <si>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</si>
  <si>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</si>
  <si>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</si>
  <si>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</si>
  <si>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</si>
  <si>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</si>
  <si>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</si>
  <si>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</si>
  <si>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</si>
  <si>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</si>
  <si>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</si>
  <si>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</si>
  <si>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</si>
  <si>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</si>
  <si>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</si>
  <si>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</si>
  <si>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</si>
  <si>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</si>
  <si>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</si>
  <si>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</si>
  <si>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</si>
  <si>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</si>
  <si>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</si>
  <si>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</si>
  <si>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</si>
  <si>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</si>
  <si>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</si>
  <si>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</si>
  <si>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</si>
  <si>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</si>
  <si>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</si>
  <si>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</si>
  <si>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</si>
  <si>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</si>
  <si>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</si>
  <si>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</si>
  <si>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</si>
  <si>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</si>
  <si>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</si>
  <si>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</si>
  <si>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</si>
  <si>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</si>
  <si>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</si>
  <si>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</si>
  <si>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</si>
  <si>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</si>
  <si>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</si>
  <si>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</si>
  <si>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</si>
  <si>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</si>
  <si>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</si>
  <si>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</si>
  <si>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</si>
  <si>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</si>
  <si>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</si>
  <si>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</si>
  <si>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</si>
  <si>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</si>
  <si>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</si>
  <si>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</si>
  <si>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</si>
  <si>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</si>
  <si>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</si>
  <si>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</si>
  <si>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</si>
  <si>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</si>
  <si>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</si>
  <si>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</si>
  <si>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</si>
  <si>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</si>
  <si>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</si>
  <si>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</si>
  <si>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</si>
  <si>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</si>
  <si>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</si>
  <si>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</si>
  <si>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</si>
  <si>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</si>
  <si>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</si>
  <si>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</si>
  <si>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</si>
  <si>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</si>
  <si>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</si>
  <si>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</si>
  <si>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</si>
  <si>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</si>
  <si>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</si>
  <si>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</si>
  <si>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</si>
  <si>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</si>
  <si>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</si>
  <si>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</si>
  <si>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</si>
  <si>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</si>
  <si>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</si>
  <si>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</si>
  <si>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</si>
  <si>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</si>
  <si>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</si>
  <si>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</si>
  <si>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</si>
  <si>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</si>
  <si>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</si>
  <si>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</si>
  <si>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</si>
  <si>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</si>
  <si>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</si>
  <si>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</si>
  <si>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</si>
  <si>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</si>
  <si>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</si>
  <si>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</si>
  <si>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</si>
  <si>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</si>
  <si>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</si>
  <si>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</si>
  <si>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</si>
  <si>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</si>
  <si>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</si>
  <si>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</si>
  <si>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</si>
  <si>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</si>
  <si>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</si>
  <si>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</si>
  <si>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</si>
  <si>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</si>
  <si>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</si>
  <si>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</si>
  <si>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</si>
  <si>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</si>
  <si>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</si>
  <si>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</si>
  <si>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</si>
  <si>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</si>
  <si>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</si>
  <si>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</si>
  <si>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</si>
  <si>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</si>
  <si>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</si>
  <si>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</si>
  <si>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</si>
  <si>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</si>
  <si>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</si>
  <si>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</si>
  <si>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</si>
  <si>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</si>
  <si>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</si>
  <si>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</si>
  <si>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</si>
  <si>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</si>
  <si>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</si>
  <si>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</si>
  <si>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</si>
  <si>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</si>
  <si>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</si>
  <si>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</si>
  <si>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</si>
  <si>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</si>
  <si>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</si>
  <si>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</si>
  <si>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</si>
  <si>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</si>
  <si>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</si>
  <si>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</si>
  <si>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</si>
  <si>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</si>
  <si>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</si>
  <si>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</si>
  <si>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</si>
  <si>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</si>
  <si>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</si>
  <si>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</si>
  <si>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</si>
  <si>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</si>
  <si>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</si>
  <si>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</si>
  <si>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</si>
  <si>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</si>
  <si>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</si>
  <si>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</si>
  <si>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</si>
  <si>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</si>
  <si>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</si>
  <si>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</si>
  <si>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</si>
  <si>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</si>
  <si>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</si>
  <si>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</si>
  <si>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</si>
  <si>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</si>
  <si>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</si>
  <si>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</si>
  <si>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</si>
  <si>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</si>
  <si>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</si>
  <si>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</si>
  <si>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</si>
  <si>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</si>
  <si>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</si>
  <si>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</si>
  <si>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</si>
  <si>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</si>
  <si>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</si>
  <si>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</si>
  <si>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</si>
  <si>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</si>
  <si>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</si>
  <si>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</si>
  <si>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</si>
  <si>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</si>
  <si>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</si>
  <si>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</si>
  <si>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</si>
  <si>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</si>
  <si>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</si>
  <si>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</si>
  <si>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</si>
  <si>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</si>
  <si>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</si>
  <si>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</si>
  <si>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</si>
  <si>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</si>
  <si>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</si>
  <si>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</si>
  <si>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</si>
  <si>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</si>
  <si>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</si>
  <si>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</si>
  <si>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</si>
  <si>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</si>
  <si>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</si>
  <si>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</si>
  <si>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</si>
  <si>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</si>
  <si>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</si>
  <si>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</si>
  <si>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</si>
  <si>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</si>
  <si>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</si>
  <si>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</si>
  <si>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</si>
  <si>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</si>
  <si>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</si>
  <si>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</si>
  <si>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</si>
  <si>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</si>
  <si>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</si>
  <si>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</si>
  <si>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</si>
  <si>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</si>
  <si>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</si>
  <si>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</si>
  <si>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</si>
  <si>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</si>
  <si>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</si>
  <si>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</si>
  <si>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</si>
  <si>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</si>
  <si>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</si>
  <si>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</si>
  <si>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</si>
  <si>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</si>
  <si>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</si>
  <si>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</si>
  <si>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</si>
  <si>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</si>
  <si>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</si>
  <si>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</si>
  <si>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</si>
  <si>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</si>
  <si>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</si>
  <si>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</si>
  <si>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</si>
  <si>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</si>
  <si>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</si>
  <si>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</si>
  <si>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</si>
  <si>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</si>
  <si>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</si>
  <si>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</si>
  <si>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</si>
  <si>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</si>
  <si>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</si>
  <si>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</si>
  <si>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</si>
  <si>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</si>
  <si>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</si>
  <si>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</si>
  <si>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</si>
  <si>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</si>
  <si>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</si>
  <si>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</si>
  <si>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</si>
  <si>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</si>
  <si>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</si>
  <si>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</si>
  <si>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</si>
  <si>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</si>
  <si>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</si>
  <si>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</si>
  <si>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</si>
  <si>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</si>
  <si>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</si>
  <si>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</si>
  <si>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</si>
  <si>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</si>
  <si>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</si>
  <si>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</si>
  <si>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</si>
  <si>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</si>
  <si>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</si>
  <si>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</si>
  <si>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</si>
  <si>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</si>
  <si>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</si>
  <si>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</si>
  <si>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</si>
  <si>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</si>
  <si>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</si>
  <si>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</si>
  <si>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</si>
  <si>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</si>
  <si>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</si>
  <si>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</si>
  <si>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</si>
  <si>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</si>
  <si>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</si>
  <si>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</si>
  <si>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</si>
  <si>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</si>
  <si>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</si>
  <si>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</si>
  <si>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</si>
  <si>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</si>
  <si>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</si>
  <si>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</si>
  <si>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</si>
  <si>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</si>
  <si>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</si>
  <si>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</si>
  <si>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</si>
  <si>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</si>
  <si>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</si>
  <si>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</si>
  <si>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</si>
  <si>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</si>
  <si>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</si>
  <si>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</si>
  <si>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</si>
  <si>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</si>
  <si>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</si>
  <si>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</si>
  <si>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</si>
  <si>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</si>
  <si>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</si>
  <si>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</si>
  <si>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</si>
  <si>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</si>
  <si>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</si>
  <si>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</si>
  <si>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</si>
  <si>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</si>
  <si>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</si>
  <si>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</si>
  <si>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</si>
  <si>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</si>
  <si>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</si>
  <si>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</si>
  <si>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</si>
  <si>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</si>
  <si>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</si>
  <si>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</si>
  <si>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</si>
  <si>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</si>
  <si>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</si>
  <si>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</si>
  <si>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</si>
  <si>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</si>
  <si>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</si>
  <si>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</si>
  <si>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</si>
  <si>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</si>
  <si>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</si>
  <si>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</si>
  <si>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</si>
  <si>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</si>
  <si>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</si>
  <si>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</si>
  <si>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</si>
  <si>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</si>
  <si>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</si>
  <si>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</si>
  <si>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</si>
  <si>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</si>
  <si>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</si>
  <si>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</si>
  <si>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</si>
  <si>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</si>
  <si>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</si>
  <si>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</si>
  <si>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</si>
  <si>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</si>
  <si>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</si>
  <si>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</si>
  <si>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</si>
  <si>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</si>
  <si>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</si>
  <si>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</si>
  <si>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</si>
  <si>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</si>
  <si>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</si>
  <si>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</si>
  <si>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</si>
  <si>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</si>
  <si>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</si>
  <si>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</si>
  <si>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</si>
  <si>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</si>
  <si>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</si>
  <si>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</si>
  <si>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</si>
  <si>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</si>
  <si>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</si>
  <si>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</si>
  <si>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</si>
  <si>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</si>
  <si>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</si>
  <si>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</si>
  <si>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</si>
  <si>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</si>
  <si>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</si>
  <si>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</si>
  <si>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</si>
  <si>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</si>
  <si>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</si>
  <si>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</si>
  <si>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</si>
  <si>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</si>
  <si>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</si>
  <si>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</si>
  <si>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</si>
  <si>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</si>
  <si>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</si>
  <si>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</si>
  <si>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</si>
  <si>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</si>
  <si>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</si>
  <si>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</si>
  <si>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</si>
  <si>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</si>
  <si>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</si>
  <si>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</si>
  <si>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</si>
  <si>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</si>
  <si>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</si>
  <si>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</si>
  <si>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</si>
  <si>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</si>
  <si>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</si>
  <si>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</si>
  <si>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</si>
  <si>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</si>
  <si>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</si>
  <si>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</si>
  <si>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</si>
  <si>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</si>
  <si>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</si>
  <si>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</si>
  <si>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</si>
  <si>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</si>
  <si>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</si>
  <si>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</si>
  <si>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</si>
  <si>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</si>
  <si>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</si>
  <si>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</si>
  <si>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</si>
  <si>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</si>
  <si>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</si>
  <si>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</si>
  <si>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</si>
  <si>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</si>
  <si>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</si>
  <si>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</si>
  <si>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</si>
  <si>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</si>
  <si>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</si>
  <si>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</si>
  <si>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</si>
  <si>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</si>
  <si>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</si>
  <si>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</si>
  <si>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</si>
  <si>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</si>
  <si>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</si>
  <si>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</si>
  <si>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</si>
  <si>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</si>
  <si>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</si>
  <si>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</si>
  <si>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</si>
  <si>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</si>
  <si>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</si>
  <si>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</si>
  <si>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</si>
  <si>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</si>
  <si>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</si>
  <si>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</si>
  <si>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</si>
  <si>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</si>
  <si>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</si>
  <si>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</si>
  <si>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</si>
  <si>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</si>
  <si>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</si>
  <si>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</si>
  <si>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</si>
  <si>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</si>
  <si>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</si>
  <si>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</si>
  <si>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</si>
  <si>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</si>
  <si>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</si>
  <si>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</si>
  <si>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</si>
  <si>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</si>
  <si>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</si>
  <si>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</si>
  <si>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</si>
  <si>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</si>
  <si>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</si>
  <si>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</si>
  <si>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</si>
  <si>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</si>
  <si>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</si>
  <si>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</si>
  <si>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</si>
  <si>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</si>
  <si>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</si>
  <si>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</si>
  <si>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</si>
  <si>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</si>
  <si>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</si>
  <si>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</si>
  <si>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</si>
  <si>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</si>
  <si>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</si>
  <si>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</si>
  <si>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</si>
  <si>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</si>
  <si>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</si>
  <si>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</si>
  <si>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</si>
  <si>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</si>
  <si>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</si>
  <si>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</si>
  <si>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</si>
  <si>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</si>
  <si>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</si>
  <si>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</si>
  <si>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</si>
  <si>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</si>
  <si>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</si>
  <si>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</si>
  <si>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</si>
  <si>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</si>
  <si>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</si>
  <si>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</si>
  <si>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</si>
  <si>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</si>
  <si>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</si>
  <si>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</si>
  <si>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</si>
  <si>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</si>
  <si>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</si>
  <si>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</si>
  <si>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</si>
  <si>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</si>
  <si>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</si>
  <si>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</si>
  <si>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</si>
  <si>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</si>
  <si>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</si>
  <si>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</si>
  <si>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</si>
  <si>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</si>
  <si>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</si>
  <si>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</si>
  <si>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</si>
  <si>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</si>
  <si>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</si>
  <si>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</si>
  <si>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</si>
  <si>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</si>
  <si>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</si>
  <si>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</si>
  <si>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</si>
  <si>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</si>
  <si>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</si>
  <si>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</si>
  <si>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</si>
  <si>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</si>
  <si>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</si>
  <si>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</si>
  <si>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</si>
  <si>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</si>
  <si>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</si>
  <si>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</si>
  <si>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</si>
  <si>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</si>
  <si>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</si>
  <si>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</si>
  <si>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</si>
  <si>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</si>
  <si>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</si>
  <si>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</si>
  <si>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</si>
  <si>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</si>
  <si>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</si>
  <si>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</si>
  <si>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</si>
  <si>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</si>
  <si>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</si>
  <si>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</si>
  <si>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</si>
  <si>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</si>
  <si>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</si>
  <si>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</si>
  <si>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</si>
  <si>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</si>
  <si>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</si>
  <si>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</si>
  <si>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</si>
  <si>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</si>
  <si>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</si>
  <si>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</si>
  <si>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</si>
  <si>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</si>
  <si>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</si>
  <si>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</si>
  <si>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</si>
  <si>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</si>
  <si>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</si>
  <si>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</si>
  <si>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</si>
  <si>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</si>
  <si>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</si>
  <si>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</si>
  <si>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</si>
  <si>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</si>
  <si>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</si>
  <si>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</si>
  <si>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</si>
  <si>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</si>
  <si>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</si>
  <si>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</si>
  <si>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</si>
  <si>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</si>
  <si>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</si>
  <si>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</si>
  <si>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</si>
  <si>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</si>
  <si>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</si>
  <si>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</si>
  <si>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</si>
  <si>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</si>
  <si>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</si>
  <si>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</si>
  <si>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</si>
  <si>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</si>
  <si>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</si>
  <si>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</si>
  <si>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</si>
  <si>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</si>
  <si>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</si>
  <si>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</si>
  <si>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</si>
  <si>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</si>
  <si>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</si>
  <si>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</si>
  <si>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</si>
  <si>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</si>
  <si>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</si>
  <si>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</si>
  <si>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</si>
  <si>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</si>
  <si>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</si>
  <si>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</si>
  <si>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</si>
  <si>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</si>
  <si>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</si>
  <si>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</si>
  <si>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</si>
  <si>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</si>
  <si>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</si>
  <si>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</si>
  <si>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</si>
  <si>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</si>
  <si>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</si>
  <si>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</si>
  <si>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</si>
  <si>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</si>
  <si>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</si>
  <si>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</si>
  <si>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</si>
  <si>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</si>
  <si>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</si>
  <si>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</si>
  <si>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</si>
  <si>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</si>
  <si>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</si>
  <si>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</si>
  <si>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</si>
  <si>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</si>
  <si>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</si>
  <si>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</si>
  <si>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</si>
  <si>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</si>
  <si>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</si>
  <si>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</si>
  <si>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</si>
  <si>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</si>
  <si>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</si>
  <si>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</si>
  <si>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</si>
  <si>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</si>
  <si>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</si>
  <si>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</si>
  <si>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</si>
  <si>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</si>
  <si>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</si>
  <si>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</si>
  <si>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</si>
  <si>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</si>
  <si>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</si>
  <si>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</si>
  <si>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</si>
  <si>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</si>
  <si>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</si>
  <si>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</si>
  <si>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</si>
  <si>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</si>
  <si>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</si>
  <si>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</si>
  <si>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</si>
  <si>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</si>
  <si>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</si>
  <si>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</si>
  <si>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</si>
  <si>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</si>
  <si>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</si>
  <si>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</si>
  <si>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</si>
  <si>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</si>
  <si>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</si>
  <si>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</si>
  <si>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</si>
  <si>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</si>
  <si>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</si>
  <si>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</si>
  <si>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</si>
  <si>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</si>
  <si>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</si>
  <si>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</si>
  <si>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</si>
  <si>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</si>
  <si>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</si>
  <si>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</si>
  <si>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</si>
  <si>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</si>
  <si>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</si>
  <si>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</si>
  <si>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</si>
  <si>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</si>
  <si>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</si>
  <si>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</si>
  <si>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</si>
  <si>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</si>
  <si>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</si>
  <si>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</si>
  <si>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</si>
  <si>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</si>
  <si>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</si>
  <si>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</si>
  <si>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</si>
  <si>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</si>
  <si>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</si>
  <si>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</si>
  <si>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</si>
  <si>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</si>
  <si>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</si>
  <si>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</si>
  <si>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</si>
  <si>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</si>
  <si>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</si>
  <si>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</si>
  <si>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</si>
  <si>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</si>
  <si>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</si>
  <si>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</si>
  <si>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</si>
  <si>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</si>
  <si>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</si>
  <si>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</si>
  <si>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</si>
  <si>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</si>
  <si>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</si>
  <si>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</si>
  <si>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</si>
  <si>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</si>
  <si>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</si>
  <si>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</si>
  <si>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</si>
  <si>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</si>
  <si>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</si>
  <si>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</si>
  <si>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</si>
  <si>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</si>
  <si>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</si>
  <si>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</si>
  <si>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</si>
  <si>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</si>
  <si>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</si>
  <si>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</si>
  <si>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</si>
  <si>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</si>
  <si>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</si>
  <si>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</si>
  <si>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</si>
  <si>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</si>
  <si>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</si>
  <si>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</si>
  <si>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</si>
  <si>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</si>
  <si>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</si>
  <si>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</si>
  <si>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</si>
  <si>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</si>
  <si>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</si>
  <si>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</si>
  <si>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</si>
  <si>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</si>
  <si>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</si>
  <si>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</si>
  <si>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</si>
  <si>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</si>
  <si>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</si>
  <si>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</si>
  <si>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</si>
  <si>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</si>
  <si>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</si>
  <si>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</si>
  <si>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</si>
  <si>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</si>
  <si>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</si>
  <si>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</si>
  <si>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</si>
  <si>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</si>
  <si>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</si>
  <si>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</si>
  <si>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</si>
  <si>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</si>
  <si>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</si>
  <si>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</si>
  <si>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</si>
  <si>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</si>
  <si>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</si>
  <si>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</si>
  <si>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</si>
  <si>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</si>
  <si>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</si>
  <si>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</si>
  <si>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</si>
  <si>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</si>
  <si>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</si>
  <si>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</si>
  <si>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</si>
  <si>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</si>
  <si>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</si>
  <si>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</si>
  <si>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</si>
  <si>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</si>
  <si>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</si>
  <si>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</si>
  <si>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</si>
  <si>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</si>
  <si>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</si>
  <si>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</si>
  <si>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</si>
  <si>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</si>
  <si>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</si>
  <si>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</si>
  <si>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</si>
  <si>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</si>
  <si>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</si>
  <si>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</si>
  <si>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</si>
  <si>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</si>
  <si>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</si>
  <si>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</si>
  <si>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</si>
  <si>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</si>
  <si>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</si>
  <si>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</si>
  <si>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</si>
  <si>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</si>
  <si>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</si>
  <si>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</si>
  <si>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</si>
  <si>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</si>
  <si>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</si>
  <si>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</si>
  <si>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</si>
  <si>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</si>
  <si>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</si>
  <si>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</si>
  <si>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</si>
  <si>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</si>
  <si>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</si>
  <si>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</si>
  <si>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</si>
  <si>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</si>
  <si>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</si>
  <si>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</si>
  <si>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</si>
  <si>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</si>
  <si>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</si>
  <si>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</si>
  <si>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</si>
  <si>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</si>
  <si>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</si>
  <si>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</si>
  <si>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</si>
  <si>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</si>
  <si>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</si>
  <si>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</si>
  <si>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</si>
  <si>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</si>
  <si>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</si>
  <si>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</si>
  <si>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</si>
  <si>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</si>
  <si>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</si>
  <si>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</si>
  <si>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</si>
  <si>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</si>
  <si>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</si>
  <si>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</si>
  <si>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</si>
  <si>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</si>
  <si>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</si>
  <si>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</si>
  <si>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</si>
  <si>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</si>
  <si>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</si>
  <si>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</si>
  <si>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</si>
  <si>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</si>
  <si>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</si>
  <si>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</si>
  <si>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</si>
  <si>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</si>
  <si>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</si>
  <si>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</si>
  <si>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</si>
  <si>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</si>
  <si>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</si>
  <si>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</si>
  <si>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</si>
  <si>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</si>
  <si>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</si>
  <si>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</si>
  <si>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</si>
  <si>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</si>
  <si>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</si>
  <si>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</si>
  <si>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</si>
  <si>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</si>
  <si>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</si>
  <si>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</si>
  <si>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</si>
  <si>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</si>
  <si>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</si>
  <si>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</si>
  <si>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</si>
  <si>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</si>
  <si>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</si>
  <si>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</si>
  <si>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</si>
  <si>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</si>
  <si>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</si>
  <si>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</si>
  <si>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</si>
  <si>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</si>
  <si>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</si>
  <si>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</si>
  <si>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</si>
  <si>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</si>
  <si>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</si>
  <si>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</si>
  <si>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</si>
  <si>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</si>
  <si>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</si>
  <si>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</si>
  <si>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</si>
  <si>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</si>
  <si>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</si>
  <si>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</si>
  <si>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</si>
  <si>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</si>
  <si>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</si>
  <si>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</si>
  <si>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</si>
  <si>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</si>
  <si>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</si>
  <si>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</si>
  <si>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</si>
  <si>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</si>
  <si>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</si>
  <si>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</si>
  <si>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</si>
  <si>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</si>
  <si>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</si>
  <si>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</si>
  <si>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</si>
  <si>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</si>
  <si>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</si>
  <si>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</si>
  <si>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</si>
  <si>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</si>
  <si>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</si>
  <si>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</si>
  <si>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</si>
  <si>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</si>
  <si>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</si>
  <si>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</si>
  <si>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</si>
  <si>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</si>
  <si>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</si>
  <si>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</si>
  <si>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</si>
  <si>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</si>
  <si>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</si>
  <si>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</si>
  <si>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</si>
  <si>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</si>
  <si>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</si>
  <si>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</si>
  <si>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</si>
  <si>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</si>
  <si>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</si>
  <si>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</si>
  <si>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</si>
  <si>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</si>
  <si>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</si>
  <si>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</si>
  <si>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</si>
  <si>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</si>
  <si>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</si>
  <si>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</si>
  <si>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</si>
  <si>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</si>
  <si>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</si>
  <si>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</si>
  <si>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</si>
  <si>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</si>
  <si>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</si>
  <si>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</si>
  <si>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</si>
  <si>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</si>
  <si>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</si>
  <si>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</si>
  <si>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</si>
  <si>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</si>
  <si>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</si>
  <si>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</si>
  <si>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</si>
  <si>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</si>
  <si>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</si>
  <si>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</si>
  <si>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</si>
  <si>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</si>
  <si>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</si>
  <si>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</si>
  <si>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</si>
  <si>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</si>
  <si>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</si>
  <si>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</si>
  <si>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</si>
  <si>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</si>
  <si>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</si>
  <si>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</si>
  <si>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</si>
  <si>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</si>
  <si>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</si>
  <si>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</si>
  <si>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</si>
  <si>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</si>
  <si>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</si>
  <si>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</si>
  <si>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</si>
  <si>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</si>
  <si>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</si>
  <si>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</si>
  <si>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</si>
  <si>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</si>
  <si>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</si>
  <si>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</si>
  <si>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</si>
  <si>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</si>
  <si>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</si>
  <si>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</si>
  <si>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</si>
  <si>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</si>
  <si>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</si>
  <si>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</si>
  <si>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</si>
  <si>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</si>
  <si>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</si>
  <si>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</si>
  <si>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</si>
  <si>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</si>
  <si>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</si>
  <si>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</si>
  <si>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</si>
  <si>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</si>
  <si>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</si>
  <si>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</si>
  <si>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</si>
  <si>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</si>
  <si>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</si>
  <si>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</si>
  <si>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</si>
  <si>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</si>
  <si>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</si>
  <si>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</si>
  <si>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</si>
  <si>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</si>
  <si>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</si>
  <si>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</si>
  <si>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</si>
  <si>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</si>
  <si>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</si>
  <si>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</si>
  <si>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</si>
  <si>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</si>
  <si>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</si>
  <si>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</si>
  <si>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</si>
  <si>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</si>
  <si>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</si>
  <si>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</si>
  <si>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</si>
  <si>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</si>
  <si>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</si>
  <si>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</si>
  <si>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</si>
  <si>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</si>
  <si>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</si>
  <si>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</si>
  <si>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</si>
  <si>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</si>
  <si>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</si>
  <si>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</si>
  <si>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</si>
  <si>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</si>
  <si>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</si>
  <si>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</si>
  <si>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</si>
  <si>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</si>
  <si>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</si>
  <si>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</si>
  <si>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</si>
  <si>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</si>
  <si>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</si>
  <si>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</si>
  <si>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</si>
  <si>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</si>
  <si>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</si>
  <si>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</si>
  <si>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</si>
  <si>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</si>
  <si>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</si>
  <si>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</si>
  <si>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</si>
  <si>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</si>
  <si>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</si>
  <si>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</si>
  <si>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</si>
  <si>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</si>
  <si>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</si>
  <si>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</si>
  <si>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</si>
  <si>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</si>
  <si>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</si>
  <si>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</si>
  <si>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</si>
  <si>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</si>
  <si>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</si>
  <si>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</si>
  <si>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</si>
  <si>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</si>
  <si>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</si>
  <si>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</si>
  <si>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</si>
  <si>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</si>
  <si>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</si>
  <si>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</si>
  <si>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</si>
  <si>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</si>
  <si>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</si>
  <si>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</si>
  <si>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</si>
  <si>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</si>
  <si>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</si>
  <si>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</si>
  <si>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</si>
  <si>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</si>
  <si>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</si>
  <si>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</si>
  <si>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</si>
  <si>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</si>
  <si>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</si>
  <si>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</si>
  <si>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</si>
  <si>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</si>
  <si>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</si>
  <si>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</si>
  <si>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</si>
  <si>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</si>
  <si>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</si>
  <si>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</si>
  <si>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</si>
  <si>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</si>
  <si>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</si>
  <si>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</si>
  <si>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</si>
  <si>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</si>
  <si>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</si>
  <si>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</si>
  <si>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</si>
  <si>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</si>
  <si>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</si>
  <si>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</si>
  <si>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</si>
  <si>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</si>
  <si>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</si>
  <si>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</si>
  <si>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</si>
  <si>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</si>
  <si>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</si>
  <si>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</si>
  <si>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</si>
  <si>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</si>
  <si>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</si>
  <si>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</si>
  <si>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</si>
  <si>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</si>
  <si>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</si>
  <si>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</si>
  <si>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</si>
  <si>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</si>
  <si>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</si>
  <si>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</si>
  <si>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</si>
  <si>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</si>
  <si>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</si>
  <si>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</si>
  <si>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</si>
  <si>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</si>
  <si>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</si>
  <si>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</si>
  <si>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</si>
  <si>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</si>
  <si>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</si>
  <si>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</si>
  <si>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</si>
  <si>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</si>
  <si>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</si>
  <si>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</si>
  <si>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</si>
  <si>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</si>
  <si>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</si>
  <si>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</si>
  <si>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</si>
  <si>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</si>
  <si>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</si>
  <si>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</si>
  <si>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</si>
  <si>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</si>
  <si>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</si>
  <si>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</si>
  <si>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</si>
  <si>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</si>
  <si>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</si>
  <si>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</si>
  <si>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</si>
  <si>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</si>
  <si>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</si>
  <si>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</si>
  <si>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</si>
  <si>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</si>
  <si>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</si>
  <si>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</si>
  <si>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</si>
  <si>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</si>
  <si>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</si>
  <si>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</si>
  <si>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</si>
  <si>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</si>
  <si>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</si>
  <si>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</si>
  <si>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</si>
  <si>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</si>
  <si>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</si>
  <si>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</si>
  <si>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</si>
  <si>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</si>
  <si>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</si>
  <si>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</si>
  <si>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</si>
  <si>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</si>
  <si>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</si>
  <si>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</si>
  <si>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</si>
  <si>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</si>
  <si>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</si>
  <si>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</si>
  <si>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</si>
  <si>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</si>
  <si>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</si>
  <si>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</si>
  <si>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</si>
  <si>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</si>
  <si>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</si>
  <si>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</si>
  <si>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</si>
  <si>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</si>
  <si>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</si>
  <si>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</si>
  <si>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</si>
  <si>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</si>
  <si>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</si>
  <si>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</si>
  <si>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</si>
  <si>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</si>
  <si>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</si>
  <si>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</si>
  <si>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</si>
  <si>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</si>
  <si>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</si>
  <si>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</si>
  <si>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</si>
  <si>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</si>
  <si>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</si>
  <si>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</si>
  <si>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</si>
  <si>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</si>
  <si>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</si>
  <si>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</si>
  <si>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</si>
  <si>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</si>
  <si>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</si>
  <si>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</si>
  <si>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</si>
  <si>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</si>
  <si>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</si>
  <si>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</si>
  <si>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</si>
  <si>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</si>
  <si>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</si>
  <si>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</si>
  <si>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</si>
  <si>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</si>
  <si>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</si>
  <si>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</si>
  <si>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</si>
  <si>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</si>
  <si>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</si>
  <si>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</si>
  <si>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</si>
  <si>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</si>
  <si>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</si>
  <si>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</si>
  <si>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</si>
  <si>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</si>
  <si>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</si>
  <si>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</si>
  <si>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</si>
  <si>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</si>
  <si>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</si>
  <si>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</si>
  <si>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</si>
  <si>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</si>
  <si>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</si>
  <si>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</si>
  <si>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</si>
  <si>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</si>
  <si>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</si>
  <si>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</si>
  <si>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</si>
  <si>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</si>
  <si>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</si>
  <si>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</si>
  <si>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</si>
  <si>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</si>
  <si>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</si>
  <si>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</si>
  <si>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</si>
  <si>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</si>
  <si>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</si>
  <si>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</si>
  <si>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</si>
  <si>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</si>
  <si>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</si>
  <si>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</si>
  <si>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</si>
  <si>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</si>
  <si>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</si>
  <si>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</si>
  <si>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</si>
  <si>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</si>
  <si>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</si>
  <si>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</si>
  <si>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</si>
  <si>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</si>
  <si>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</si>
  <si>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</si>
  <si>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</si>
  <si>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</si>
  <si>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</si>
  <si>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</si>
  <si>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</si>
  <si>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</si>
  <si>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</si>
  <si>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</si>
  <si>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</si>
  <si>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</si>
  <si>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</si>
  <si>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</si>
  <si>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</si>
  <si>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</si>
  <si>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</si>
  <si>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</si>
  <si>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</si>
  <si>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</si>
  <si>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</si>
  <si>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</si>
  <si>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</si>
  <si>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</si>
  <si>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</si>
  <si>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</si>
  <si>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</si>
  <si>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</si>
  <si>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</si>
  <si>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</si>
  <si>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</si>
  <si>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</si>
  <si>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</si>
  <si>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</si>
  <si>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</si>
  <si>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</si>
  <si>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</si>
  <si>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</si>
  <si>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</si>
  <si>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</si>
  <si>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</si>
  <si>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</si>
  <si>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</si>
  <si>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</si>
  <si>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</si>
  <si>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</si>
  <si>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</si>
  <si>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</si>
  <si>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</si>
  <si>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</si>
  <si>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</si>
  <si>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</si>
  <si>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</si>
  <si>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</si>
  <si>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</si>
  <si>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</si>
  <si>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</si>
  <si>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</si>
  <si>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</si>
  <si>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</si>
  <si>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</si>
  <si>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</si>
  <si>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</si>
  <si>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</si>
  <si>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</si>
  <si>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</si>
  <si>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</si>
  <si>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</si>
  <si>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</si>
  <si>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</si>
  <si>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</si>
  <si>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</si>
  <si>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</si>
  <si>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</si>
  <si>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</si>
  <si>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</si>
  <si>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</si>
  <si>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</si>
  <si>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</si>
  <si>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</si>
  <si>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</si>
  <si>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</si>
  <si>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</si>
  <si>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</si>
  <si>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</si>
  <si>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</si>
  <si>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</si>
  <si>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</si>
  <si>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</si>
  <si>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</si>
  <si>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</si>
  <si>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</si>
  <si>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</si>
  <si>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</si>
  <si>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</si>
  <si>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</si>
  <si>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</si>
  <si>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</si>
  <si>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</si>
  <si>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</si>
  <si>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</si>
  <si>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</si>
  <si>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</si>
  <si>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</si>
  <si>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</si>
  <si>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</si>
  <si>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</si>
  <si>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</si>
  <si>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</si>
  <si>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</si>
  <si>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</si>
  <si>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</si>
  <si>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</si>
  <si>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</si>
  <si>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</si>
  <si>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</si>
  <si>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</si>
  <si>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</si>
  <si>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</si>
  <si>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</si>
  <si>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</si>
  <si>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</si>
  <si>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</si>
  <si>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</si>
  <si>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</si>
  <si>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</si>
  <si>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</si>
  <si>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</si>
  <si>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</si>
  <si>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</si>
  <si>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</si>
  <si>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</si>
  <si>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</si>
  <si>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</si>
  <si>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</si>
  <si>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</si>
  <si>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</si>
  <si>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</si>
  <si>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</si>
  <si>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</si>
  <si>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</si>
  <si>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</si>
  <si>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</si>
  <si>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</si>
  <si>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</si>
  <si>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</si>
  <si>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</si>
  <si>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</si>
  <si>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</si>
  <si>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</si>
  <si>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</si>
  <si>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</si>
  <si>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</si>
  <si>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</si>
  <si>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</si>
  <si>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</si>
  <si>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</si>
  <si>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</si>
  <si>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</si>
  <si>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</si>
  <si>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</si>
  <si>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</si>
  <si>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</si>
  <si>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</si>
  <si>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</si>
  <si>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</si>
  <si>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</si>
  <si>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</si>
  <si>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</si>
  <si>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</si>
  <si>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</si>
  <si>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</si>
  <si>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</si>
  <si>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</si>
  <si>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</si>
  <si>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</si>
  <si>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</si>
  <si>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</si>
  <si>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</si>
  <si>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</si>
  <si>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</si>
  <si>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</si>
  <si>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</si>
  <si>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</si>
  <si>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</si>
  <si>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</si>
  <si>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</si>
  <si>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</si>
  <si>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</si>
  <si>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</si>
  <si>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</si>
  <si>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</si>
  <si>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</si>
  <si>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</si>
  <si>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</si>
  <si>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</si>
  <si>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</si>
  <si>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</si>
  <si>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</si>
  <si>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</si>
  <si>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</si>
  <si>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</si>
  <si>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</si>
  <si>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</si>
  <si>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</si>
  <si>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</si>
  <si>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</si>
  <si>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</si>
  <si>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</si>
  <si>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</si>
  <si>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</si>
  <si>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</si>
  <si>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</si>
  <si>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</si>
  <si>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</si>
  <si>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</si>
  <si>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</si>
  <si>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</si>
  <si>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</si>
  <si>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</si>
  <si>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</si>
  <si>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</si>
  <si>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</si>
  <si>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</si>
  <si>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</si>
  <si>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</si>
  <si>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</si>
  <si>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</si>
  <si>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</si>
  <si>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</si>
  <si>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</si>
  <si>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</si>
  <si>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</si>
  <si>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</si>
  <si>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</si>
  <si>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</si>
  <si>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</si>
  <si>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</si>
  <si>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</si>
  <si>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</si>
  <si>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</si>
  <si>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</si>
  <si>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</si>
  <si>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</si>
  <si>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</si>
  <si>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</si>
  <si>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</si>
  <si>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</si>
  <si>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</si>
  <si>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</si>
  <si>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</si>
  <si>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</si>
  <si>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</si>
  <si>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</si>
  <si>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</si>
  <si>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</si>
  <si>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</si>
  <si>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</si>
  <si>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</si>
  <si>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</si>
  <si>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</si>
  <si>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</si>
  <si>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</si>
  <si>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</si>
  <si>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</si>
  <si>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</si>
  <si>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</si>
  <si>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</si>
  <si>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</si>
  <si>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</si>
  <si>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</si>
  <si>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</si>
  <si>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</si>
  <si>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</si>
  <si>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</si>
  <si>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</si>
  <si>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</si>
  <si>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</si>
  <si>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</si>
  <si>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</si>
  <si>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</si>
  <si>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</si>
  <si>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</si>
  <si>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</si>
  <si>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</si>
  <si>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</si>
  <si>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</si>
  <si>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</si>
  <si>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</si>
  <si>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</si>
  <si>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</si>
  <si>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</si>
  <si>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</si>
  <si>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</si>
  <si>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</si>
  <si>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</si>
  <si>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</si>
  <si>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</si>
  <si>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</si>
  <si>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</si>
  <si>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</si>
  <si>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</si>
  <si>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</si>
  <si>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</si>
  <si>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</si>
  <si>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</si>
  <si>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</si>
  <si>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</si>
  <si>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</si>
  <si>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</si>
  <si>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</si>
  <si>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</si>
  <si>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</si>
  <si>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</si>
  <si>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</si>
  <si>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</si>
  <si>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</si>
  <si>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</si>
  <si>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</si>
  <si>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</si>
  <si>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</si>
  <si>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</si>
  <si>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</si>
  <si>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</si>
  <si>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</si>
  <si>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</si>
  <si>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</si>
  <si>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</si>
  <si>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</si>
  <si>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</si>
  <si>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</si>
  <si>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</si>
  <si>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</si>
  <si>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</si>
  <si>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</si>
  <si>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</si>
  <si>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</si>
  <si>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</si>
  <si>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</si>
  <si>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</si>
  <si>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</si>
  <si>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</si>
  <si>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</si>
  <si>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</si>
  <si>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</si>
  <si>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</si>
  <si>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</si>
  <si>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</si>
  <si>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</si>
  <si>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</si>
  <si>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</si>
  <si>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</si>
  <si>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</si>
  <si>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</si>
  <si>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</si>
  <si>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</si>
  <si>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</si>
  <si>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</si>
  <si>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</si>
  <si>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</si>
  <si>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</si>
  <si>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</si>
  <si>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</si>
  <si>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</si>
  <si>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</si>
  <si>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</si>
  <si>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</si>
  <si>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</si>
  <si>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</si>
  <si>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</si>
  <si>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</si>
  <si>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</si>
  <si>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</si>
  <si>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</si>
  <si>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</si>
  <si>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</si>
  <si>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</si>
  <si>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</si>
  <si>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</si>
  <si>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</si>
  <si>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</si>
  <si>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</si>
  <si>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</si>
  <si>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</si>
  <si>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</si>
  <si>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</si>
  <si>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</si>
  <si>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</si>
  <si>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</si>
  <si>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</si>
  <si>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</si>
  <si>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</si>
  <si>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</si>
  <si>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</si>
  <si>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</si>
  <si>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</si>
  <si>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</si>
  <si>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</si>
  <si>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</si>
  <si>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</si>
  <si>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</si>
  <si>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</si>
  <si>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</si>
  <si>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</si>
  <si>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</si>
  <si>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</si>
  <si>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</si>
  <si>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</si>
  <si>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</si>
  <si>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</si>
  <si>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</si>
  <si>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</si>
  <si>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</si>
  <si>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</si>
  <si>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</si>
  <si>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</si>
  <si>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</si>
  <si>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</si>
  <si>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</si>
  <si>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</si>
  <si>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</si>
  <si>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</si>
  <si>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</si>
  <si>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</si>
  <si>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</si>
  <si>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</si>
  <si>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</si>
  <si>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</si>
  <si>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</si>
  <si>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</si>
  <si>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</si>
  <si>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</si>
  <si>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</si>
  <si>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</si>
  <si>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</si>
  <si>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</si>
  <si>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</si>
  <si>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</si>
  <si>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</si>
  <si>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</si>
  <si>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</si>
  <si>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</si>
  <si>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</si>
  <si>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</si>
  <si>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</si>
  <si>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</si>
  <si>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</si>
  <si>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</si>
  <si>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</si>
  <si>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</si>
  <si>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</si>
  <si>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</si>
  <si>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</si>
  <si>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</si>
  <si>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</si>
  <si>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</si>
  <si>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</si>
  <si>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</si>
  <si>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</si>
  <si>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</si>
  <si>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</si>
  <si>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</si>
  <si>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</si>
  <si>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</si>
  <si>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</si>
  <si>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</si>
  <si>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</si>
  <si>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</si>
  <si>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</si>
  <si>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</si>
  <si>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</si>
  <si>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</si>
  <si>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</si>
  <si>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</si>
  <si>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</si>
  <si>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</si>
  <si>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</si>
  <si>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</si>
  <si>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</si>
  <si>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</si>
  <si>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</si>
  <si>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</si>
  <si>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</si>
  <si>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</si>
  <si>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</si>
  <si>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</si>
  <si>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</si>
  <si>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</si>
  <si>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</si>
  <si>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</si>
  <si>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</si>
  <si>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</si>
  <si>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</si>
  <si>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</si>
  <si>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</si>
  <si>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</si>
  <si>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</si>
  <si>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</si>
  <si>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</si>
  <si>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</si>
  <si>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</si>
  <si>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</si>
  <si>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</si>
  <si>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</si>
  <si>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</si>
  <si>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</si>
  <si>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</si>
  <si>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</si>
  <si>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</si>
  <si>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</si>
  <si>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</si>
  <si>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</si>
  <si>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</si>
  <si>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</si>
  <si>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</si>
  <si>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</si>
  <si>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</si>
  <si>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</si>
  <si>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</si>
  <si>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</si>
  <si>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</si>
  <si>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</si>
  <si>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</si>
  <si>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</si>
  <si>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</si>
  <si>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</si>
  <si>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</si>
  <si>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</si>
  <si>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</si>
  <si>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</si>
  <si>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</si>
  <si>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</si>
  <si>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</si>
  <si>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</si>
  <si>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</si>
  <si>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</si>
  <si>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</si>
  <si>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</si>
  <si>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</si>
  <si>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</si>
  <si>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</si>
  <si>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</si>
  <si>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</si>
  <si>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</si>
  <si>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</si>
  <si>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</si>
  <si>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</si>
  <si>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</si>
  <si>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</si>
  <si>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</si>
  <si>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</si>
  <si>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</si>
  <si>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</si>
  <si>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</si>
  <si>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</si>
  <si>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</si>
  <si>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</si>
  <si>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</si>
  <si>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</si>
  <si>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</si>
  <si>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</si>
  <si>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</si>
  <si>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</si>
  <si>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</si>
  <si>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</si>
  <si>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</si>
  <si>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</si>
  <si>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</si>
  <si>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</si>
  <si>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</si>
  <si>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</si>
  <si>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</si>
  <si>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</si>
  <si>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</si>
  <si>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</si>
  <si>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</si>
  <si>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</si>
  <si>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</si>
  <si>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</si>
  <si>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</si>
  <si>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</si>
  <si>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</si>
  <si>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</si>
  <si>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</si>
  <si>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</si>
  <si>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</si>
  <si>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</si>
  <si>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</si>
  <si>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</si>
  <si>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</si>
  <si>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</si>
  <si>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</si>
  <si>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</si>
  <si>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</si>
  <si>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</si>
  <si>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</si>
  <si>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</si>
  <si>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</si>
  <si>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</si>
  <si>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</si>
  <si>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</si>
  <si>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</si>
  <si>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</si>
  <si>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</si>
  <si>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</si>
  <si>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</si>
  <si>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</si>
  <si>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</si>
  <si>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</si>
  <si>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</si>
  <si>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</si>
  <si>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</si>
  <si>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</si>
  <si>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</si>
  <si>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</si>
  <si>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</si>
  <si>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</si>
  <si>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</si>
  <si>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</si>
  <si>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</si>
  <si>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</si>
  <si>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</si>
  <si>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</si>
  <si>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</si>
  <si>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</si>
  <si>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</si>
  <si>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</si>
  <si>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</si>
  <si>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</si>
  <si>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</si>
  <si>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</si>
  <si>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</si>
  <si>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</si>
  <si>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</si>
  <si>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</si>
  <si>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</si>
  <si>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</si>
  <si>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</si>
  <si>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</si>
  <si>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</si>
  <si>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</si>
  <si>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</si>
  <si>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</si>
  <si>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</si>
  <si>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</si>
  <si>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</si>
  <si>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</si>
  <si>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</si>
  <si>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</si>
  <si>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</si>
  <si>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</si>
  <si>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</si>
  <si>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</si>
  <si>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</si>
  <si>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</si>
  <si>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</si>
  <si>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</si>
  <si>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</si>
  <si>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</si>
  <si>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</si>
  <si>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</si>
  <si>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</si>
  <si>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</si>
  <si>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</si>
  <si>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</si>
  <si>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</si>
  <si>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</si>
  <si>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</si>
  <si>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</si>
  <si>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</si>
  <si>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</si>
  <si>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</si>
  <si>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</si>
  <si>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</si>
  <si>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</si>
  <si>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</si>
  <si>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</si>
  <si>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</si>
  <si>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</si>
  <si>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</si>
  <si>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</si>
  <si>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</si>
  <si>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</si>
  <si>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</si>
  <si>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</si>
  <si>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</si>
  <si>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</si>
  <si>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</si>
  <si>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</si>
  <si>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</si>
  <si>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</si>
  <si>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</si>
  <si>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</si>
  <si>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</si>
  <si>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</si>
  <si>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</si>
  <si>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</si>
  <si>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</si>
  <si>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</si>
  <si>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</si>
  <si>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</si>
  <si>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</si>
  <si>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</si>
  <si>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</si>
  <si>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</si>
  <si>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</si>
  <si>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</si>
  <si>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</si>
  <si>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</si>
  <si>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</si>
  <si>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</si>
  <si>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</si>
  <si>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</si>
  <si>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</si>
  <si>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</si>
  <si>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</si>
  <si>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</si>
  <si>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</si>
  <si>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</si>
  <si>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</si>
  <si>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</si>
  <si>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</si>
  <si>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</si>
  <si>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</si>
  <si>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</si>
  <si>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</si>
  <si>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</si>
  <si>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</si>
  <si>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</si>
  <si>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</si>
  <si>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</si>
  <si>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</si>
  <si>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</si>
  <si>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</si>
  <si>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</si>
  <si>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</si>
  <si>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</si>
  <si>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</si>
  <si>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</si>
  <si>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</si>
  <si>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</si>
  <si>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</si>
  <si>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</si>
  <si>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</si>
  <si>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</si>
  <si>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</si>
  <si>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</si>
  <si>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</si>
  <si>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</si>
  <si>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</si>
  <si>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</si>
  <si>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</si>
  <si>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</si>
  <si>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</si>
  <si>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</si>
  <si>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</si>
  <si>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</si>
  <si>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</si>
  <si>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</si>
  <si>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</si>
  <si>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</si>
  <si>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</si>
  <si>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</si>
  <si>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</si>
  <si>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</si>
  <si>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</si>
  <si>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</si>
  <si>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</si>
  <si>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</si>
  <si>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</si>
  <si>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</si>
  <si>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</si>
  <si>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</si>
  <si>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</si>
  <si>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</si>
  <si>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</si>
  <si>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</si>
  <si>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</si>
  <si>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</si>
  <si>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</si>
  <si>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</si>
  <si>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</si>
  <si>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</si>
  <si>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</si>
  <si>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</si>
  <si>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</si>
  <si>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</si>
  <si>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</si>
  <si>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</si>
  <si>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</si>
  <si>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</si>
  <si>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</si>
  <si>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</si>
  <si>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</si>
  <si>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</si>
  <si>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</si>
  <si>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</si>
  <si>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</si>
  <si>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</si>
  <si>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</si>
  <si>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</si>
  <si>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</si>
  <si>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</si>
  <si>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</si>
  <si>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</si>
  <si>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</si>
  <si>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</si>
  <si>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</si>
  <si>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</si>
  <si>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</si>
  <si>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</si>
  <si>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</si>
  <si>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</si>
  <si>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</si>
  <si>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</si>
  <si>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</si>
  <si>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</si>
  <si>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</si>
  <si>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</si>
  <si>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</si>
  <si>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</si>
  <si>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</si>
  <si>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</si>
  <si>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</si>
  <si>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</si>
  <si>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</si>
  <si>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</si>
  <si>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</si>
  <si>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</si>
  <si>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</si>
  <si>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</si>
  <si>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</si>
  <si>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</si>
  <si>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</si>
  <si>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</si>
  <si>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</si>
  <si>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</si>
  <si>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</si>
  <si>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</si>
  <si>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</si>
  <si>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</si>
  <si>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</si>
  <si>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</si>
  <si>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</si>
  <si>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</si>
  <si>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</si>
  <si>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</si>
  <si>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</si>
  <si>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</si>
  <si>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</si>
  <si>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</si>
  <si>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</si>
  <si>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</si>
  <si>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</si>
  <si>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</si>
  <si>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</si>
  <si>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</si>
  <si>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</si>
  <si>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</si>
  <si>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</si>
  <si>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</si>
  <si>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</si>
  <si>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</si>
  <si>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</si>
  <si>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</si>
  <si>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</si>
  <si>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</si>
  <si>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</si>
  <si>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</si>
  <si>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</si>
  <si>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</si>
  <si>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</si>
  <si>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</si>
  <si>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</si>
  <si>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</si>
  <si>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</si>
  <si>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</si>
  <si>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</si>
  <si>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</si>
  <si>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</si>
  <si>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</si>
  <si>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</si>
  <si>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</si>
  <si>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</si>
  <si>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</si>
  <si>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</si>
  <si>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</si>
  <si>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</si>
  <si>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</si>
  <si>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</si>
  <si>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</si>
  <si>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</si>
  <si>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</si>
  <si>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</si>
  <si>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</si>
  <si>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</si>
  <si>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</si>
  <si>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</si>
  <si>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</si>
  <si>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</si>
  <si>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</si>
  <si>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</si>
  <si>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</si>
  <si>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</si>
  <si>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</si>
  <si>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</si>
  <si>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</si>
  <si>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</si>
  <si>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</si>
  <si>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</si>
  <si>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</si>
  <si>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</si>
  <si>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</si>
  <si>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</si>
  <si>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</si>
  <si>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</si>
  <si>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</si>
  <si>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</si>
  <si>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</si>
  <si>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</si>
  <si>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</si>
  <si>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</si>
  <si>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</si>
  <si>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</si>
  <si>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</si>
  <si>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</si>
  <si>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</si>
  <si>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</si>
  <si>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</si>
  <si>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</si>
  <si>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</si>
  <si>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</si>
  <si>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</si>
  <si>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</si>
  <si>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</si>
  <si>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</si>
  <si>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</si>
  <si>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</si>
  <si>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</si>
  <si>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</si>
  <si>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</si>
  <si>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</si>
  <si>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</si>
  <si>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</si>
  <si>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</si>
  <si>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</si>
  <si>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</si>
  <si>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</si>
  <si>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</si>
  <si>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</si>
  <si>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</si>
  <si>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</si>
  <si>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</si>
  <si>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</si>
  <si>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</si>
  <si>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</si>
  <si>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</si>
  <si>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</si>
  <si>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</si>
  <si>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</si>
  <si>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</si>
  <si>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</si>
  <si>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</si>
  <si>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</si>
  <si>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</si>
  <si>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</si>
  <si>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</si>
  <si>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</si>
  <si>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</si>
  <si>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</si>
  <si>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</si>
  <si>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</si>
  <si>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</si>
  <si>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</si>
  <si>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</si>
  <si>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</si>
  <si>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</si>
  <si>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</si>
  <si>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</si>
  <si>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</si>
  <si>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</si>
  <si>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</si>
  <si>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</si>
  <si>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</si>
  <si>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</si>
  <si>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</si>
  <si>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</si>
  <si>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</si>
  <si>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</si>
  <si>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</si>
  <si>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</si>
  <si>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</si>
  <si>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</si>
  <si>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</si>
  <si>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</si>
  <si>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</si>
  <si>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</si>
  <si>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</si>
  <si>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</si>
  <si>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</si>
  <si>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</si>
  <si>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</si>
  <si>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</si>
  <si>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</si>
  <si>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</si>
  <si>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</si>
  <si>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</si>
  <si>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</si>
  <si>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</si>
  <si>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</si>
  <si>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</si>
  <si>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</si>
  <si>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</si>
  <si>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</si>
  <si>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</si>
  <si>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</si>
  <si>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</si>
  <si>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</si>
  <si>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</si>
  <si>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</si>
  <si>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</si>
  <si>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</si>
  <si>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</si>
  <si>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</si>
  <si>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</si>
  <si>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</si>
  <si>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</si>
  <si>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</si>
  <si>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</si>
  <si>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</si>
  <si>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</si>
  <si>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</si>
  <si>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</si>
  <si>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</si>
  <si>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</si>
  <si>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</si>
  <si>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</si>
  <si>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</si>
  <si>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</si>
  <si>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</si>
  <si>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</si>
  <si>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</si>
  <si>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</si>
  <si>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</si>
  <si>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</si>
  <si>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</si>
  <si>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</si>
  <si>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</si>
  <si>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</si>
  <si>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</si>
  <si>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</si>
  <si>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</si>
  <si>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</si>
  <si>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</si>
  <si>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</si>
  <si>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</si>
  <si>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</si>
  <si>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</si>
  <si>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</si>
  <si>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</si>
  <si>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</si>
  <si>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</si>
  <si>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</si>
  <si>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</si>
  <si>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</si>
  <si>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</si>
  <si>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</si>
  <si>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</si>
  <si>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</si>
  <si>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</si>
  <si>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</si>
  <si>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</si>
  <si>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</si>
  <si>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</si>
  <si>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</si>
  <si>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</si>
  <si>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</si>
  <si>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</si>
  <si>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</si>
  <si>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</si>
  <si>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</si>
  <si>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</si>
  <si>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</si>
  <si>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</si>
  <si>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</si>
  <si>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</si>
  <si>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</si>
  <si>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</si>
  <si>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</si>
  <si>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</si>
  <si>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</si>
  <si>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</si>
  <si>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</si>
  <si>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</si>
  <si>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</si>
  <si>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</si>
  <si>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</si>
  <si>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</si>
  <si>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</si>
  <si>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</si>
  <si>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</si>
  <si>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</si>
  <si>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</si>
  <si>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</si>
  <si>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</si>
  <si>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</si>
  <si>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</si>
  <si>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</si>
  <si>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</si>
  <si>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</si>
  <si>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</si>
  <si>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</si>
  <si>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</si>
  <si>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</si>
  <si>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</si>
  <si>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</si>
  <si>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</si>
  <si>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</si>
  <si>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</si>
  <si>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</si>
  <si>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</si>
  <si>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</si>
  <si>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</si>
  <si>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</si>
  <si>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</si>
  <si>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</si>
  <si>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</si>
  <si>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</si>
  <si>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</si>
  <si>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</si>
  <si>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</si>
  <si>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</si>
  <si>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</si>
  <si>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</si>
  <si>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</si>
  <si>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</si>
  <si>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</si>
  <si>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</si>
  <si>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</si>
  <si>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</si>
  <si>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</si>
  <si>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</si>
  <si>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</si>
  <si>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</si>
  <si>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</si>
  <si>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</si>
  <si>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</si>
  <si>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</si>
  <si>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</si>
  <si>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</si>
  <si>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</si>
  <si>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</si>
  <si>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</si>
  <si>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</si>
  <si>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</si>
  <si>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</si>
  <si>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</si>
  <si>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</si>
  <si>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</si>
  <si>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</si>
  <si>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</si>
  <si>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</si>
  <si>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</si>
  <si>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</si>
  <si>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</si>
  <si>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</si>
  <si>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</si>
  <si>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</si>
  <si>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</si>
  <si>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</si>
  <si>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</si>
  <si>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</si>
  <si>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</si>
  <si>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</si>
  <si>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</si>
  <si>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</si>
  <si>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</si>
  <si>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</si>
  <si>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</si>
  <si>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</si>
  <si>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</si>
  <si>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</si>
  <si>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</si>
  <si>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</si>
  <si>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</si>
  <si>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</si>
  <si>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</si>
  <si>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</si>
  <si>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</si>
  <si>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</si>
  <si>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</si>
  <si>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</si>
  <si>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</si>
  <si>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</si>
  <si>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</si>
  <si>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</si>
  <si>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</si>
  <si>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</si>
  <si>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</si>
  <si>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</si>
  <si>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</si>
  <si>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</si>
  <si>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</si>
  <si>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</si>
  <si>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</si>
  <si>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</si>
  <si>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</si>
  <si>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</si>
  <si>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</si>
  <si>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</si>
  <si>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</si>
  <si>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</si>
  <si>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</si>
  <si>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</si>
  <si>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</si>
  <si>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</si>
  <si>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</si>
  <si>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</si>
  <si>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</si>
  <si>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</si>
  <si>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</si>
  <si>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</si>
  <si>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</si>
  <si>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</si>
  <si>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</si>
  <si>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</si>
  <si>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</si>
  <si>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</si>
  <si>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</si>
  <si>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</si>
  <si>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</si>
  <si>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</si>
  <si>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</si>
  <si>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</si>
  <si>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</si>
  <si>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</si>
  <si>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</si>
  <si>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</si>
  <si>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</si>
  <si>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</si>
  <si>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</si>
  <si>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</si>
  <si>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</si>
  <si>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</si>
  <si>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</si>
  <si>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</si>
  <si>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</si>
  <si>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</si>
  <si>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</si>
  <si>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</si>
  <si>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</si>
  <si>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</si>
  <si>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</si>
  <si>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</si>
  <si>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</si>
  <si>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</si>
  <si>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</si>
  <si>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</si>
  <si>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</si>
  <si>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</si>
  <si>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</si>
  <si>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</si>
  <si>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</si>
  <si>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</si>
  <si>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</si>
  <si>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</si>
  <si>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</si>
  <si>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</si>
  <si>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</si>
  <si>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</si>
  <si>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</si>
  <si>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</si>
  <si>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</si>
  <si>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</si>
  <si>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</si>
  <si>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</si>
  <si>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</si>
  <si>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</si>
  <si>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</si>
  <si>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</si>
  <si>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</si>
  <si>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</si>
  <si>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</si>
  <si>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</si>
  <si>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</si>
  <si>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</si>
  <si>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</si>
  <si>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</si>
  <si>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</si>
  <si>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</si>
  <si>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</si>
  <si>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</si>
  <si>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</si>
  <si>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</si>
  <si>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</si>
  <si>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</si>
  <si>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</si>
  <si>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</si>
  <si>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</si>
  <si>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</si>
  <si>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</si>
  <si>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</si>
  <si>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</si>
  <si>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</si>
  <si>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</si>
  <si>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</si>
  <si>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</si>
  <si>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</si>
  <si>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</si>
  <si>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</si>
  <si>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</si>
  <si>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</si>
  <si>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</si>
  <si>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</si>
  <si>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</si>
  <si>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</si>
  <si>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</si>
  <si>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</si>
  <si>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</si>
  <si>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</si>
  <si>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</si>
  <si>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</si>
  <si>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</si>
  <si>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</si>
  <si>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</si>
  <si>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</si>
  <si>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</si>
  <si>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</si>
  <si>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</si>
  <si>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</si>
  <si>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</si>
  <si>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</si>
  <si>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</si>
  <si>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</si>
  <si>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</si>
  <si>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</si>
  <si>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</si>
  <si>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</si>
  <si>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</si>
  <si>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</si>
  <si>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</si>
  <si>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</si>
  <si>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</si>
  <si>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</si>
  <si>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</si>
  <si>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</si>
  <si>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</si>
  <si>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</si>
  <si>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</si>
  <si>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</si>
  <si>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</si>
  <si>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</si>
  <si>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</si>
  <si>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</si>
  <si>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</si>
  <si>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</si>
  <si>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</si>
  <si>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</si>
  <si>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</si>
  <si>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</si>
  <si>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</si>
  <si>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</si>
  <si>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</si>
  <si>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</si>
  <si>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</si>
  <si>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</si>
  <si>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</si>
  <si>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</si>
  <si>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</si>
  <si>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</si>
  <si>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</si>
  <si>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</si>
  <si>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</si>
  <si>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</si>
  <si>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</si>
  <si>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</si>
  <si>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</si>
  <si>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</si>
  <si>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</si>
  <si>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</si>
  <si>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</si>
  <si>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</si>
  <si>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</si>
  <si>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</si>
  <si>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</si>
  <si>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</si>
  <si>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</si>
  <si>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</si>
  <si>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</si>
  <si>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</si>
  <si>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</si>
  <si>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</si>
  <si>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</si>
  <si>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</si>
  <si>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</si>
  <si>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</si>
  <si>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</si>
  <si>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</si>
  <si>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</si>
  <si>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</si>
  <si>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</si>
  <si>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</si>
  <si>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</si>
  <si>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</si>
  <si>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</si>
  <si>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</si>
  <si>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</si>
  <si>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</si>
  <si>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</si>
  <si>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</si>
  <si>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</si>
  <si>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</si>
  <si>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</si>
  <si>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</si>
  <si>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</si>
  <si>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</si>
  <si>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</si>
  <si>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</si>
  <si>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</si>
  <si>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</si>
  <si>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</si>
  <si>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</si>
  <si>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</si>
  <si>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</si>
  <si>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</si>
  <si>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</si>
  <si>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</si>
  <si>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</si>
  <si>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</si>
  <si>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</si>
  <si>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</si>
  <si>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</si>
  <si>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</si>
  <si>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</si>
  <si>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</si>
  <si>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</si>
  <si>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</si>
  <si>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</si>
  <si>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</si>
  <si>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</si>
  <si>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</si>
  <si>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</si>
  <si>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</si>
  <si>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</si>
  <si>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</si>
  <si>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</si>
  <si>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</si>
  <si>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</si>
  <si>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</si>
  <si>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</si>
  <si>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</si>
  <si>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</si>
  <si>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</si>
  <si>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</si>
  <si>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</si>
  <si>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</si>
  <si>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</si>
  <si>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</si>
  <si>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</si>
  <si>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</si>
  <si>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</si>
  <si>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</si>
  <si>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</si>
  <si>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</si>
  <si>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</si>
  <si>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</si>
  <si>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</si>
  <si>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</si>
  <si>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</si>
  <si>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</si>
  <si>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</si>
  <si>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</si>
  <si>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</si>
  <si>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</si>
  <si>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</si>
  <si>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</si>
  <si>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</si>
  <si>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</si>
  <si>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</si>
  <si>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</si>
  <si>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</si>
  <si>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</si>
  <si>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</si>
  <si>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</si>
  <si>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</si>
  <si>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</si>
  <si>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</si>
  <si>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</si>
  <si>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</si>
  <si>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</si>
  <si>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</si>
  <si>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</si>
  <si>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</si>
  <si>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</si>
  <si>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</si>
  <si>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</si>
  <si>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</si>
  <si>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</si>
  <si>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</si>
  <si>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</si>
  <si>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</si>
  <si>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</si>
  <si>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</si>
  <si>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</si>
  <si>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</si>
  <si>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</si>
  <si>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</si>
  <si>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</si>
  <si>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</si>
  <si>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</si>
  <si>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</si>
  <si>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</si>
  <si>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</si>
  <si>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</si>
  <si>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</si>
  <si>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</si>
  <si>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</si>
  <si>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</si>
  <si>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</si>
  <si>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</si>
  <si>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</si>
  <si>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</si>
  <si>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</si>
  <si>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</si>
  <si>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</si>
  <si>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</si>
  <si>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</si>
  <si>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</si>
  <si>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</si>
  <si>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</si>
  <si>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</si>
  <si>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</si>
  <si>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</si>
  <si>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</si>
  <si>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</si>
  <si>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</si>
  <si>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</si>
  <si>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</si>
  <si>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</si>
  <si>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</si>
  <si>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</si>
  <si>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</si>
  <si>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</si>
  <si>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</si>
  <si>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</si>
  <si>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</si>
  <si>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</si>
  <si>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</si>
  <si>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</si>
  <si>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</si>
  <si>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</si>
  <si>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</si>
  <si>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</si>
  <si>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</si>
  <si>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</si>
  <si>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</si>
  <si>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</si>
  <si>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</si>
  <si>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</si>
  <si>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</si>
  <si>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</si>
  <si>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</si>
  <si>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</si>
  <si>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</si>
  <si>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</si>
  <si>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</si>
  <si>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</si>
  <si>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</si>
  <si>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</si>
  <si>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</si>
  <si>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</si>
  <si>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</si>
  <si>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</si>
  <si>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</si>
  <si>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</si>
  <si>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</si>
  <si>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</si>
  <si>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</si>
  <si>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</si>
  <si>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</si>
  <si>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</si>
  <si>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</si>
  <si>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</si>
  <si>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</si>
  <si>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</si>
  <si>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</si>
  <si>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</si>
  <si>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</si>
  <si>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</si>
  <si>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</si>
  <si>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</si>
  <si>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</si>
  <si>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</si>
  <si>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</si>
  <si>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</si>
  <si>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</si>
  <si>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</si>
  <si>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</si>
  <si>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</si>
  <si>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</si>
  <si>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</si>
  <si>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</si>
  <si>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</si>
  <si>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</si>
  <si>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</si>
  <si>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</si>
  <si>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</si>
  <si>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</si>
  <si>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</si>
  <si>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</si>
  <si>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</si>
  <si>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</si>
  <si>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</si>
  <si>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</si>
  <si>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</si>
  <si>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</si>
  <si>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</si>
  <si>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</si>
  <si>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</si>
  <si>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</si>
  <si>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</si>
  <si>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</si>
  <si>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</si>
  <si>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</si>
  <si>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</si>
  <si>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</si>
  <si>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</si>
  <si>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</si>
  <si>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</si>
  <si>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</si>
  <si>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</si>
  <si>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</si>
  <si>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</si>
  <si>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</si>
  <si>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</si>
  <si>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</si>
  <si>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</si>
  <si>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</si>
  <si>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</si>
  <si>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</si>
  <si>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</si>
  <si>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</si>
  <si>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</si>
  <si>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</si>
  <si>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</si>
  <si>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</si>
  <si>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</si>
  <si>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</si>
  <si>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</si>
  <si>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</si>
  <si>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</si>
  <si>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</si>
  <si>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</si>
  <si>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</si>
  <si>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</si>
  <si>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</si>
  <si>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</si>
  <si>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</si>
  <si>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</si>
  <si>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</si>
  <si>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</si>
  <si>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</si>
  <si>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</si>
  <si>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</si>
  <si>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</si>
  <si>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</si>
  <si>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</si>
  <si>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</si>
  <si>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</si>
  <si>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</si>
  <si>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</si>
  <si>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</si>
  <si>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</si>
  <si>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</si>
  <si>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</si>
  <si>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</si>
  <si>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</si>
  <si>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</si>
  <si>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</si>
  <si>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</si>
  <si>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</si>
  <si>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</si>
  <si>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</si>
  <si>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</si>
  <si>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</si>
  <si>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</si>
  <si>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</si>
  <si>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</si>
  <si>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</si>
  <si>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</si>
  <si>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</si>
  <si>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</si>
  <si>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</si>
  <si>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</si>
  <si>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</si>
  <si>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</si>
  <si>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</si>
  <si>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</si>
  <si>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</si>
  <si>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</si>
  <si>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</si>
  <si>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</si>
  <si>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</si>
  <si>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</si>
  <si>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</si>
  <si>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</si>
  <si>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</si>
  <si>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</si>
  <si>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</si>
  <si>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</si>
  <si>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</si>
  <si>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</si>
  <si>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</si>
  <si>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</si>
  <si>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</si>
  <si>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</si>
  <si>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</si>
  <si>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</si>
  <si>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</si>
  <si>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</si>
  <si>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</si>
  <si>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</si>
  <si>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</si>
  <si>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</si>
  <si>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</si>
  <si>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</si>
  <si>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</si>
  <si>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</si>
  <si>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</si>
  <si>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</si>
  <si>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</si>
  <si>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</si>
  <si>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</si>
  <si>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</si>
  <si>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</si>
  <si>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</si>
  <si>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</si>
  <si>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</si>
  <si>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</si>
  <si>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</si>
  <si>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</si>
  <si>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</si>
  <si>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</si>
  <si>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</si>
  <si>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</si>
  <si>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</si>
  <si>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</si>
  <si>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</si>
  <si>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</si>
  <si>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</si>
  <si>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</si>
  <si>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</si>
  <si>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</si>
  <si>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</si>
  <si>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</si>
  <si>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</si>
  <si>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</si>
  <si>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</si>
  <si>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</si>
  <si>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</si>
  <si>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</si>
  <si>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</si>
  <si>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</si>
  <si>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</si>
  <si>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</si>
  <si>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</si>
  <si>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</si>
  <si>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</si>
  <si>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</si>
  <si>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</si>
  <si>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</si>
  <si>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</si>
  <si>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</si>
  <si>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</si>
  <si>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</si>
  <si>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</si>
  <si>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</si>
  <si>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</si>
  <si>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</si>
  <si>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</si>
  <si>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</si>
  <si>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</si>
  <si>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</si>
  <si>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</si>
  <si>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</si>
  <si>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</si>
  <si>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</si>
  <si>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</si>
  <si>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</si>
  <si>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</si>
  <si>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</si>
  <si>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</si>
  <si>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</si>
  <si>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</si>
  <si>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</si>
  <si>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</si>
  <si>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</si>
  <si>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</si>
  <si>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</si>
  <si>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</si>
  <si>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</si>
  <si>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</si>
  <si>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</si>
  <si>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</si>
  <si>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</si>
  <si>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</si>
  <si>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</si>
  <si>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</si>
  <si>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</si>
  <si>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</si>
  <si>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</si>
  <si>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</si>
  <si>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</si>
  <si>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</si>
  <si>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</si>
  <si>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</si>
  <si>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</si>
  <si>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</si>
  <si>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</si>
  <si>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</si>
  <si>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</si>
  <si>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</si>
  <si>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</si>
  <si>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</si>
  <si>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</si>
  <si>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</si>
  <si>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</si>
  <si>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</si>
  <si>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</si>
  <si>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</si>
  <si>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</si>
  <si>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</si>
  <si>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</si>
  <si>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</si>
  <si>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</si>
  <si>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</si>
  <si>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</si>
  <si>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</si>
  <si>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</si>
  <si>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</si>
  <si>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</si>
  <si>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</si>
  <si>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</si>
  <si>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</si>
  <si>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</si>
  <si>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</si>
  <si>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</si>
  <si>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</si>
  <si>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</si>
  <si>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</si>
  <si>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</si>
  <si>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</si>
  <si>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</si>
  <si>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</si>
  <si>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</si>
  <si>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</si>
  <si>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</si>
  <si>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</si>
  <si>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</si>
  <si>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</si>
  <si>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</si>
  <si>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</si>
  <si>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</si>
  <si>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</si>
  <si>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</si>
  <si>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</si>
  <si>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</si>
  <si>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</si>
  <si>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</si>
  <si>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</si>
  <si>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</si>
  <si>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</si>
  <si>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</si>
  <si>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</si>
  <si>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</si>
  <si>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</si>
  <si>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</si>
  <si>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</si>
  <si>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</si>
  <si>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</si>
  <si>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</si>
  <si>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</si>
  <si>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</si>
  <si>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</si>
  <si>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</si>
  <si>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</si>
  <si>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</si>
  <si>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</si>
  <si>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</si>
  <si>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</si>
  <si>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</si>
  <si>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</si>
  <si>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</si>
  <si>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</si>
  <si>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</si>
  <si>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</si>
  <si>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</si>
  <si>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</si>
  <si>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</si>
  <si>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</si>
  <si>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</si>
  <si>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</si>
  <si>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</si>
  <si>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</si>
  <si>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</si>
  <si>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</si>
  <si>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</si>
  <si>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</si>
  <si>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</si>
  <si>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</si>
  <si>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</si>
  <si>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</si>
  <si>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</si>
  <si>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</si>
  <si>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</si>
  <si>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</si>
  <si>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</si>
  <si>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</si>
  <si>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</si>
  <si>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</si>
  <si>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</si>
  <si>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</si>
  <si>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</si>
  <si>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</si>
  <si>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</si>
  <si>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</si>
  <si>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</si>
  <si>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</si>
  <si>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</si>
  <si>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</si>
  <si>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</si>
  <si>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</si>
  <si>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</si>
  <si>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</si>
  <si>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</si>
  <si>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</si>
  <si>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</si>
  <si>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</si>
  <si>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</si>
  <si>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</si>
  <si>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</si>
  <si>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</si>
  <si>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</si>
  <si>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</si>
  <si>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</si>
  <si>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</si>
  <si>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</si>
  <si>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</si>
  <si>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</si>
  <si>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</si>
  <si>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</si>
  <si>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</si>
  <si>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</si>
  <si>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</si>
  <si>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</si>
  <si>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</si>
  <si>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</si>
  <si>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</si>
  <si>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</si>
  <si>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</si>
  <si>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</si>
  <si>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</si>
  <si>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</si>
  <si>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</si>
  <si>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</si>
  <si>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</si>
  <si>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</si>
  <si>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</si>
  <si>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</si>
  <si>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</si>
  <si>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</si>
  <si>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</si>
  <si>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</si>
  <si>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</si>
  <si>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</si>
  <si>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</si>
  <si>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</si>
  <si>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</si>
  <si>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</si>
  <si>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</si>
  <si>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</si>
  <si>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</si>
  <si>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</si>
  <si>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</si>
  <si>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</si>
  <si>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</si>
  <si>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</si>
  <si>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</si>
  <si>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</si>
  <si>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</si>
  <si>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</si>
  <si>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</si>
  <si>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</si>
  <si>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</si>
  <si>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</si>
  <si>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</si>
  <si>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</si>
  <si>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</si>
  <si>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</si>
  <si>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</si>
  <si>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</si>
  <si>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</si>
  <si>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</si>
  <si>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</si>
  <si>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</si>
  <si>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</si>
  <si>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</si>
  <si>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</si>
  <si>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</si>
  <si>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</si>
  <si>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</si>
  <si>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</si>
  <si>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</si>
  <si>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</si>
  <si>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</si>
  <si>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</si>
  <si>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</si>
  <si>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</si>
  <si>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</si>
  <si>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</si>
  <si>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</si>
  <si>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</si>
  <si>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</si>
  <si>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</si>
  <si>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</si>
  <si>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</si>
  <si>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</si>
  <si>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</si>
  <si>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</si>
  <si>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</si>
  <si>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</si>
  <si>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</si>
  <si>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</si>
  <si>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</si>
  <si>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</si>
  <si>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</si>
  <si>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</si>
  <si>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</si>
  <si>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</si>
  <si>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</si>
  <si>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</si>
  <si>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</si>
  <si>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</si>
  <si>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</si>
  <si>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</si>
  <si>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</si>
  <si>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</si>
  <si>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</si>
  <si>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</si>
  <si>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</si>
  <si>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</si>
  <si>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</si>
  <si>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</si>
  <si>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</si>
  <si>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</si>
  <si>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</si>
  <si>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</si>
  <si>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</si>
  <si>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</si>
  <si>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</si>
  <si>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</si>
  <si>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</si>
  <si>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</si>
  <si>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</si>
  <si>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</si>
  <si>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</si>
  <si>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</si>
  <si>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</si>
  <si>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</si>
  <si>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</si>
  <si>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</si>
  <si>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</si>
  <si>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</si>
  <si>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</si>
  <si>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</si>
  <si>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</si>
  <si>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</si>
  <si>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</si>
  <si>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</si>
  <si>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</si>
  <si>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</si>
  <si>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</si>
  <si>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</si>
  <si>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</si>
  <si>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</si>
  <si>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</si>
  <si>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</si>
  <si>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</si>
  <si>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</si>
  <si>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</si>
  <si>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</si>
  <si>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</si>
  <si>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</si>
  <si>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</si>
  <si>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</si>
  <si>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</si>
  <si>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</si>
  <si>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</si>
  <si>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</si>
  <si>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</si>
  <si>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</si>
  <si>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</si>
  <si>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</si>
  <si>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</si>
  <si>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</si>
  <si>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</si>
  <si>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</si>
  <si>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</si>
  <si>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</si>
  <si>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</si>
  <si>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</si>
  <si>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</si>
  <si>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</si>
  <si>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</si>
  <si>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</si>
  <si>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</si>
  <si>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</si>
  <si>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</si>
  <si>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</si>
  <si>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</si>
  <si>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</si>
  <si>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</si>
  <si>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</si>
  <si>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</si>
  <si>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</si>
  <si>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</si>
  <si>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</si>
  <si>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</si>
  <si>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</si>
  <si>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</si>
  <si>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</si>
  <si>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</si>
  <si>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</si>
  <si>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</si>
  <si>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</si>
  <si>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</si>
  <si>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</si>
  <si>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</si>
  <si>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</si>
  <si>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</si>
  <si>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</si>
  <si>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</si>
  <si>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</si>
  <si>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</si>
  <si>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</si>
  <si>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</si>
  <si>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</si>
  <si>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</si>
  <si>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</si>
  <si>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</si>
  <si>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</si>
  <si>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</si>
  <si>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</si>
  <si>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</si>
  <si>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</si>
  <si>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</si>
  <si>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</si>
  <si>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</si>
  <si>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</si>
  <si>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</si>
  <si>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</si>
  <si>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</si>
  <si>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</si>
  <si>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</si>
  <si>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</si>
  <si>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</si>
  <si>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</si>
  <si>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</si>
  <si>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</si>
  <si>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</si>
  <si>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</si>
  <si>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</si>
  <si>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</si>
  <si>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</si>
  <si>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</si>
  <si>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</si>
  <si>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</si>
  <si>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</si>
  <si>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</si>
  <si>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</si>
  <si>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</si>
  <si>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</si>
  <si>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</si>
  <si>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</si>
  <si>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</si>
  <si>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</si>
  <si>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</si>
  <si>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</si>
  <si>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</si>
  <si>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</si>
  <si>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</si>
  <si>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</si>
  <si>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</si>
  <si>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</si>
  <si>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</si>
  <si>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</si>
  <si>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</si>
  <si>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</si>
  <si>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</si>
  <si>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</si>
  <si>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</si>
  <si>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</si>
  <si>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</si>
  <si>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</si>
  <si>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</si>
  <si>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</si>
  <si>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</si>
  <si>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</si>
  <si>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</si>
  <si>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</si>
  <si>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</si>
  <si>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</si>
  <si>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</si>
  <si>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</si>
  <si>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</si>
  <si>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</si>
  <si>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</si>
  <si>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</si>
  <si>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</si>
  <si>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</si>
  <si>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</si>
  <si>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</si>
  <si>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</si>
  <si>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</si>
  <si>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</si>
  <si>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</si>
  <si>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</si>
  <si>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</si>
  <si>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</si>
  <si>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</si>
  <si>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</si>
  <si>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</si>
  <si>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</si>
  <si>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</si>
  <si>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</si>
  <si>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</si>
  <si>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</si>
  <si>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</si>
  <si>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</si>
  <si>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</si>
  <si>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</si>
  <si>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</si>
  <si>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</si>
  <si>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</si>
  <si>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</si>
  <si>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</si>
  <si>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</si>
  <si>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</si>
  <si>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</si>
  <si>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</si>
  <si>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</si>
  <si>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</si>
  <si>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</si>
  <si>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</si>
  <si>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</si>
  <si>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</si>
  <si>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</si>
  <si>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</si>
  <si>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</si>
  <si>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</si>
  <si>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</si>
  <si>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</si>
  <si>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</si>
  <si>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</si>
  <si>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</si>
  <si>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</si>
  <si>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</si>
  <si>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</si>
  <si>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</si>
  <si>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</si>
  <si>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</si>
  <si>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</si>
  <si>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</si>
  <si>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</si>
  <si>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</si>
  <si>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</si>
  <si>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</si>
  <si>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</si>
  <si>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</si>
  <si>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</si>
  <si>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</si>
  <si>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</si>
  <si>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</si>
  <si>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</si>
  <si>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</si>
  <si>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</si>
  <si>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</si>
  <si>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</si>
  <si>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</si>
  <si>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</si>
  <si>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</si>
  <si>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</si>
  <si>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</si>
  <si>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</si>
  <si>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</si>
  <si>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</si>
  <si>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</si>
  <si>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</si>
  <si>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</si>
  <si>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</si>
  <si>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</si>
  <si>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</si>
  <si>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</si>
  <si>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</si>
  <si>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</si>
  <si>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</si>
  <si>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</si>
  <si>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</si>
  <si>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</si>
  <si>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</si>
  <si>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</si>
  <si>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</si>
  <si>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</si>
  <si>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</si>
  <si>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</si>
  <si>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</si>
  <si>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</si>
  <si>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</si>
  <si>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</si>
  <si>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</si>
  <si>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</si>
  <si>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</si>
  <si>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</si>
  <si>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</si>
  <si>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</si>
  <si>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</si>
  <si>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</si>
  <si>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</si>
  <si>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</si>
  <si>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</si>
  <si>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</si>
  <si>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</si>
  <si>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</si>
  <si>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</si>
  <si>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</si>
  <si>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</si>
  <si>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</si>
  <si>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</si>
  <si>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</si>
  <si>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</si>
  <si>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</si>
  <si>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</si>
  <si>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</si>
  <si>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</si>
  <si>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</si>
  <si>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</si>
  <si>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</si>
  <si>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</si>
  <si>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</si>
  <si>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</si>
  <si>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</si>
  <si>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</si>
  <si>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</si>
  <si>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</si>
  <si>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</si>
  <si>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</si>
  <si>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</si>
  <si>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</si>
  <si>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</si>
  <si>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</si>
  <si>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</si>
  <si>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</si>
  <si>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</si>
  <si>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</si>
  <si>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</si>
  <si>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</si>
  <si>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</si>
  <si>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</si>
  <si>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</si>
  <si>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</si>
  <si>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</si>
  <si>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</si>
  <si>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</si>
  <si>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</si>
  <si>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</si>
  <si>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</si>
  <si>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</si>
  <si>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</si>
  <si>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</si>
  <si>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</si>
  <si>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</si>
  <si>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</si>
  <si>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</si>
  <si>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</si>
  <si>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</si>
  <si>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</si>
  <si>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</si>
  <si>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</si>
  <si>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</si>
  <si>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</si>
  <si>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</si>
  <si>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</si>
  <si>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</si>
  <si>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</si>
  <si>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</si>
  <si>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</si>
  <si>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</si>
  <si>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</si>
  <si>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</si>
  <si>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</si>
  <si>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</si>
  <si>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</si>
  <si>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</si>
  <si>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</si>
  <si>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</si>
  <si>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</si>
  <si>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</si>
  <si>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</si>
  <si>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</si>
  <si>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</si>
  <si>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</si>
  <si>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</si>
  <si>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</si>
  <si>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</si>
  <si>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</si>
  <si>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</si>
  <si>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</si>
  <si>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</si>
  <si>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</si>
  <si>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</si>
  <si>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</si>
  <si>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</si>
  <si>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</si>
  <si>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</si>
  <si>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</si>
  <si>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</si>
  <si>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</si>
  <si>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</si>
  <si>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</si>
  <si>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</si>
  <si>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</si>
  <si>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</si>
  <si>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</si>
  <si>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</si>
  <si>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</si>
  <si>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</si>
  <si>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</si>
  <si>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</si>
  <si>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</si>
  <si>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</si>
  <si>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</si>
  <si>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</si>
  <si>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</si>
  <si>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</si>
  <si>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</si>
  <si>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</si>
  <si>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</si>
  <si>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</si>
  <si>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</si>
  <si>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</si>
  <si>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</si>
  <si>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</si>
  <si>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</si>
  <si>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</si>
  <si>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</si>
  <si>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</si>
  <si>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</si>
  <si>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</si>
  <si>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</si>
  <si>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</si>
  <si>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</si>
  <si>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</si>
  <si>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</si>
  <si>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</si>
  <si>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</si>
  <si>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</si>
  <si>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</si>
  <si>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</si>
  <si>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</si>
  <si>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</si>
  <si>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</si>
  <si>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</si>
  <si>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</si>
  <si>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</si>
  <si>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</si>
  <si>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</si>
  <si>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</si>
  <si>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</si>
  <si>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</si>
  <si>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</si>
  <si>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</si>
  <si>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</si>
  <si>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</si>
  <si>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</si>
  <si>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</si>
  <si>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</si>
  <si>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</si>
  <si>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</si>
  <si>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</si>
  <si>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</si>
  <si>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</si>
  <si>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</si>
  <si>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</si>
  <si>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</si>
  <si>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</si>
  <si>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</si>
  <si>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</si>
  <si>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</si>
  <si>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</si>
  <si>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</si>
  <si>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</si>
  <si>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</si>
  <si>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</si>
  <si>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</si>
  <si>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</si>
  <si>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</si>
  <si>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</si>
  <si>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</si>
  <si>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</si>
  <si>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</si>
  <si>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</si>
  <si>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</si>
  <si>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</si>
  <si>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</si>
  <si>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</si>
  <si>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</si>
  <si>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</si>
  <si>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</si>
  <si>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</si>
  <si>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</si>
  <si>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</si>
  <si>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</si>
  <si>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</si>
  <si>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</si>
  <si>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</si>
  <si>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</si>
  <si>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</si>
  <si>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</si>
  <si>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</si>
  <si>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</si>
  <si>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</si>
  <si>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</si>
  <si>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</si>
  <si>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</si>
  <si>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</si>
  <si>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</si>
  <si>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</si>
  <si>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</si>
  <si>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</si>
  <si>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</si>
  <si>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</si>
  <si>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</si>
  <si>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</si>
  <si>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</si>
  <si>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</si>
  <si>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</si>
  <si>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</si>
  <si>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</si>
  <si>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</si>
  <si>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</si>
  <si>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</si>
  <si>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</si>
  <si>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</si>
  <si>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</si>
  <si>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</si>
  <si>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</si>
  <si>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</si>
  <si>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</si>
  <si>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</si>
  <si>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</si>
  <si>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</si>
  <si>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</si>
  <si>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</si>
  <si>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</si>
  <si>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</si>
  <si>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</si>
  <si>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</si>
  <si>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</si>
  <si>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</si>
  <si>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</si>
  <si>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</si>
  <si>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</si>
  <si>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</si>
  <si>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</si>
  <si>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</si>
  <si>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</si>
  <si>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</si>
  <si>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</si>
  <si>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</si>
  <si>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</si>
  <si>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</si>
  <si>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</si>
  <si>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</si>
  <si>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</si>
  <si>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</si>
  <si>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</si>
  <si>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</si>
  <si>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</si>
  <si>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</si>
  <si>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</si>
  <si>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</si>
  <si>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</si>
  <si>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</si>
  <si>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</si>
  <si>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</si>
  <si>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</si>
  <si>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</si>
  <si>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</si>
  <si>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</si>
  <si>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</si>
  <si>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</si>
  <si>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</si>
  <si>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</si>
  <si>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</si>
  <si>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</si>
  <si>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</si>
  <si>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</si>
  <si>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</si>
  <si>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</si>
  <si>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</si>
  <si>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</si>
  <si>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</si>
  <si>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</si>
  <si>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</si>
  <si>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</si>
  <si>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</si>
  <si>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</si>
  <si>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</si>
  <si>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</si>
  <si>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</si>
  <si>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</si>
  <si>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</si>
  <si>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</si>
  <si>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</si>
  <si>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</si>
  <si>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</si>
  <si>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</si>
  <si>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</si>
  <si>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</si>
  <si>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</si>
  <si>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</si>
  <si>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</si>
  <si>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</si>
  <si>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</si>
  <si>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</si>
  <si>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</si>
  <si>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</si>
  <si>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</si>
  <si>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</si>
  <si>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</si>
  <si>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</si>
  <si>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</si>
  <si>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</si>
  <si>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</si>
  <si>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</si>
  <si>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</si>
  <si>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</si>
  <si>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</si>
  <si>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</si>
  <si>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</si>
  <si>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</si>
  <si>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</si>
  <si>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</si>
  <si>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</si>
  <si>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</si>
  <si>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</si>
  <si>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</si>
  <si>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</si>
  <si>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</si>
  <si>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</si>
  <si>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</si>
  <si>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</si>
  <si>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</si>
  <si>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</si>
  <si>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</si>
  <si>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</si>
  <si>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</si>
  <si>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</si>
  <si>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</si>
  <si>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</si>
  <si>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</si>
  <si>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</si>
  <si>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</si>
  <si>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</si>
  <si>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</si>
  <si>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</si>
  <si>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</si>
  <si>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</si>
  <si>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</si>
  <si>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</si>
  <si>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</si>
  <si>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</si>
  <si>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</si>
  <si>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</si>
  <si>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</si>
  <si>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</si>
  <si>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</si>
  <si>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</si>
  <si>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</si>
  <si>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</si>
  <si>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</si>
  <si>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</si>
  <si>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</si>
  <si>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</si>
  <si>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</si>
  <si>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</si>
  <si>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</si>
  <si>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</si>
  <si>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</si>
  <si>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</si>
  <si>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</si>
  <si>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</si>
  <si>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</si>
  <si>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</si>
  <si>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</si>
  <si>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</si>
  <si>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</si>
  <si>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</si>
  <si>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</si>
  <si>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</si>
  <si>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</si>
  <si>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</si>
  <si>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</si>
  <si>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</si>
  <si>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</si>
  <si>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</si>
  <si>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</si>
  <si>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</si>
  <si>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</si>
  <si>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</si>
  <si>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</si>
  <si>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</si>
  <si>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</si>
  <si>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</si>
  <si>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</si>
  <si>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</si>
  <si>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</si>
  <si>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</si>
  <si>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</si>
  <si>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</si>
  <si>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</si>
  <si>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</si>
  <si>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</si>
  <si>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</si>
  <si>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</si>
  <si>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</si>
  <si>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</si>
  <si>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</si>
  <si>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</si>
  <si>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</si>
  <si>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</si>
  <si>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</si>
  <si>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</si>
  <si>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</si>
  <si>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</si>
  <si>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</si>
  <si>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</si>
  <si>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</si>
  <si>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</si>
  <si>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</si>
  <si>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</si>
  <si>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</si>
  <si>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</si>
  <si>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</si>
  <si>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</si>
  <si>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</si>
  <si>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</si>
  <si>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</si>
  <si>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</si>
  <si>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</si>
  <si>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</si>
  <si>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</si>
  <si>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</si>
  <si>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</si>
  <si>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</si>
  <si>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</si>
  <si>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</si>
  <si>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</si>
  <si>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</si>
  <si>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</si>
  <si>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</si>
  <si>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</si>
  <si>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</si>
  <si>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</si>
  <si>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</si>
  <si>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</si>
  <si>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</si>
  <si>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</si>
  <si>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</si>
  <si>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</si>
  <si>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</si>
  <si>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</si>
  <si>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</si>
  <si>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</si>
  <si>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</si>
  <si>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</si>
  <si>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</si>
  <si>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</si>
  <si>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</si>
  <si>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</si>
  <si>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</si>
  <si>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</si>
  <si>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</si>
  <si>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</si>
  <si>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</si>
  <si>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</si>
  <si>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</si>
  <si>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</si>
  <si>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</si>
  <si>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</si>
  <si>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</si>
  <si>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</si>
  <si>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</si>
  <si>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</si>
  <si>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</si>
  <si>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</si>
  <si>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</si>
  <si>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</si>
  <si>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</si>
  <si>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</si>
  <si>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</si>
  <si>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</si>
  <si>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</si>
  <si>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</si>
  <si>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</si>
  <si>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</si>
  <si>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</si>
  <si>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</si>
  <si>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</si>
  <si>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</si>
  <si>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</si>
  <si>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</si>
  <si>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</si>
  <si>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</si>
  <si>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</si>
  <si>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</si>
  <si>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</si>
  <si>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</si>
  <si>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</si>
  <si>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</si>
  <si>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</si>
  <si>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</si>
  <si>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</si>
  <si>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</si>
  <si>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</si>
  <si>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</si>
  <si>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</si>
  <si>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</si>
  <si>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</si>
  <si>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</si>
  <si>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</si>
  <si>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</si>
  <si>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</si>
  <si>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</si>
  <si>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</si>
  <si>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</si>
  <si>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</si>
  <si>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</si>
  <si>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</si>
  <si>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</si>
  <si>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</si>
  <si>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</si>
  <si>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</si>
  <si>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</si>
  <si>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</si>
  <si>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</si>
  <si>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</si>
  <si>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</si>
  <si>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</si>
  <si>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</si>
  <si>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</si>
  <si>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</si>
  <si>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</si>
  <si>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</si>
  <si>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</si>
  <si>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</si>
  <si>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</si>
  <si>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</si>
  <si>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</si>
  <si>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</si>
  <si>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</si>
  <si>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</si>
  <si>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</si>
  <si>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</si>
  <si>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</si>
  <si>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</si>
  <si>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</si>
  <si>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</si>
  <si>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</si>
  <si>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</si>
  <si>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</si>
  <si>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</si>
  <si>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</si>
  <si>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</si>
  <si>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</si>
  <si>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</si>
  <si>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</si>
  <si>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</si>
  <si>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</si>
  <si>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</si>
  <si>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</si>
  <si>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</si>
  <si>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</si>
  <si>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</si>
  <si>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</si>
  <si>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</si>
  <si>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</si>
  <si>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</si>
  <si>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</si>
  <si>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</si>
  <si>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</si>
  <si>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</si>
  <si>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</si>
  <si>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</si>
  <si>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</si>
  <si>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</si>
  <si>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</si>
  <si>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</si>
  <si>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</si>
  <si>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</si>
  <si>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</si>
  <si>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</si>
  <si>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</si>
  <si>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</si>
  <si>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</si>
  <si>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</si>
  <si>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</si>
  <si>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</si>
  <si>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</si>
  <si>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</si>
  <si>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</si>
  <si>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</si>
  <si>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</si>
  <si>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</si>
  <si>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</si>
  <si>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</si>
  <si>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</si>
  <si>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</si>
  <si>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</si>
  <si>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</si>
  <si>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</si>
  <si>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</si>
  <si>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</si>
  <si>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</si>
  <si>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</si>
  <si>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</si>
  <si>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</si>
  <si>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</si>
  <si>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</si>
  <si>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</si>
  <si>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</si>
  <si>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</si>
  <si>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</si>
  <si>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</si>
  <si>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</si>
  <si>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</si>
  <si>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</si>
  <si>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</si>
  <si>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</si>
  <si>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</si>
  <si>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</si>
  <si>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</si>
  <si>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</si>
  <si>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</si>
  <si>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</si>
  <si>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</si>
  <si>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</si>
  <si>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</si>
  <si>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</si>
  <si>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</si>
  <si>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</si>
  <si>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</si>
  <si>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</si>
  <si>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</si>
  <si>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</si>
  <si>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</si>
  <si>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</si>
  <si>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</si>
  <si>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</si>
  <si>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</si>
  <si>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</si>
  <si>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</si>
  <si>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</si>
  <si>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</si>
  <si>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</si>
  <si>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</si>
  <si>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</si>
  <si>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</si>
  <si>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</si>
  <si>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</si>
  <si>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</si>
  <si>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</si>
  <si>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</si>
  <si>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</si>
  <si>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</si>
  <si>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</si>
  <si>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</si>
  <si>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</si>
  <si>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</si>
  <si>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</si>
  <si>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</si>
  <si>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</si>
  <si>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</si>
  <si>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</si>
  <si>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</si>
  <si>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</si>
  <si>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</si>
  <si>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</si>
  <si>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</si>
  <si>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</si>
  <si>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</si>
  <si>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</si>
  <si>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</si>
  <si>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</si>
  <si>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</si>
  <si>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</si>
  <si>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</si>
  <si>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</si>
  <si>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</si>
  <si>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</si>
  <si>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</si>
  <si>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</si>
  <si>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</si>
  <si>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</si>
  <si>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</si>
  <si>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</si>
  <si>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</si>
  <si>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</si>
  <si>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</si>
  <si>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</si>
  <si>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</si>
  <si>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</si>
  <si>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</si>
  <si>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</si>
  <si>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</si>
  <si>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</si>
  <si>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</si>
  <si>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</si>
  <si>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</si>
  <si>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</si>
  <si>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</si>
  <si>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</si>
  <si>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</si>
  <si>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</si>
  <si>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</si>
  <si>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</si>
  <si>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</si>
  <si>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</si>
  <si>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</si>
  <si>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</si>
  <si>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</si>
  <si>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</si>
  <si>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</si>
  <si>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</si>
  <si>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</si>
  <si>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</si>
  <si>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</si>
  <si>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</si>
  <si>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</si>
  <si>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</si>
  <si>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</si>
  <si>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</si>
  <si>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</si>
  <si>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</si>
  <si>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</si>
  <si>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</si>
  <si>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</si>
  <si>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</si>
  <si>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</si>
  <si>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</si>
  <si>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</si>
  <si>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</si>
  <si>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</si>
  <si>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</si>
  <si>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</si>
  <si>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</si>
  <si>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</si>
  <si>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</si>
  <si>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</si>
  <si>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</si>
  <si>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</si>
  <si>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</si>
  <si>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</si>
  <si>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</si>
  <si>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</si>
  <si>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</si>
  <si>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</si>
  <si>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</si>
  <si>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</si>
  <si>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</si>
  <si>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</si>
  <si>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</si>
  <si>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</si>
  <si>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</si>
  <si>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</si>
  <si>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</si>
  <si>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</si>
  <si>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</si>
  <si>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</si>
  <si>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</si>
  <si>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</si>
  <si>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</si>
  <si>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</si>
  <si>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</si>
  <si>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</si>
  <si>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</si>
  <si>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</si>
  <si>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</si>
  <si>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</si>
  <si>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</si>
  <si>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</si>
  <si>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</si>
  <si>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</si>
  <si>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</si>
  <si>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</si>
  <si>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</si>
  <si>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</si>
  <si>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</si>
  <si>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</si>
  <si>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</si>
  <si>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</si>
  <si>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</si>
  <si>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</si>
  <si>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</si>
  <si>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</si>
  <si>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</si>
  <si>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</si>
  <si>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</si>
  <si>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</si>
  <si>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</si>
  <si>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</si>
  <si>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</si>
  <si>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</si>
  <si>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</si>
  <si>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</si>
  <si>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</si>
  <si>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</si>
  <si>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</si>
  <si>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</si>
  <si>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</si>
  <si>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</si>
  <si>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</si>
  <si>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</si>
  <si>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</si>
  <si>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</si>
  <si>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</si>
  <si>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</si>
  <si>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</si>
  <si>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</si>
  <si>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</si>
  <si>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</si>
  <si>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</si>
  <si>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</si>
  <si>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</si>
  <si>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</si>
  <si>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</si>
  <si>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</si>
  <si>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</si>
  <si>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</si>
  <si>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</si>
  <si>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</si>
  <si>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</si>
  <si>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</si>
  <si>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</si>
  <si>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</si>
  <si>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</si>
  <si>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</si>
  <si>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</si>
  <si>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</si>
  <si>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</si>
  <si>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</si>
  <si>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</si>
  <si>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</si>
  <si>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</si>
  <si>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</si>
  <si>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</si>
  <si>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</si>
  <si>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</si>
  <si>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</si>
  <si>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</si>
  <si>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</si>
  <si>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</si>
  <si>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</si>
  <si>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</si>
  <si>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</si>
  <si>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</si>
  <si>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</si>
  <si>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</si>
  <si>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</si>
  <si>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</si>
  <si>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</si>
  <si>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</si>
  <si>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</si>
  <si>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</si>
  <si>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</si>
  <si>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</si>
  <si>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</si>
  <si>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</si>
  <si>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</si>
  <si>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</si>
  <si>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</si>
  <si>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</si>
  <si>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</si>
  <si>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</si>
  <si>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</si>
  <si>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</si>
  <si>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</si>
  <si>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</si>
  <si>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</si>
  <si>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</si>
  <si>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</si>
  <si>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</si>
  <si>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</si>
  <si>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</si>
  <si>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</si>
  <si>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</si>
  <si>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</si>
  <si>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</si>
  <si>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</si>
  <si>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</si>
  <si>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</si>
  <si>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</si>
  <si>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</si>
  <si>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</si>
  <si>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</si>
  <si>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</si>
  <si>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</si>
  <si>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</si>
  <si>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</si>
  <si>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</si>
  <si>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</si>
  <si>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</si>
  <si>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</si>
  <si>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</si>
  <si>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</si>
  <si>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</si>
  <si>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</si>
  <si>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</si>
  <si>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</si>
  <si>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</si>
  <si>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</si>
  <si>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</si>
  <si>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</si>
  <si>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</si>
  <si>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</si>
  <si>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</si>
  <si>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</si>
  <si>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</si>
  <si>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</si>
  <si>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</si>
  <si>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</si>
  <si>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</si>
  <si>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</si>
  <si>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</si>
  <si>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</si>
  <si>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</si>
  <si>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</si>
  <si>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</si>
  <si>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</si>
  <si>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</si>
  <si>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</si>
  <si>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</si>
  <si>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</si>
  <si>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</si>
  <si>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</si>
  <si>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</si>
  <si>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</si>
  <si>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</si>
  <si>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</si>
  <si>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</si>
  <si>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</si>
  <si>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</si>
  <si>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</si>
  <si>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</si>
  <si>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</si>
  <si>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</si>
  <si>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</si>
  <si>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</si>
  <si>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</si>
  <si>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</si>
  <si>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</si>
  <si>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</si>
  <si>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</si>
  <si>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</si>
  <si>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</si>
  <si>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</si>
  <si>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</si>
  <si>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</si>
  <si>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</si>
  <si>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</si>
  <si>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</si>
  <si>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</si>
  <si>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</si>
  <si>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</si>
  <si>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</si>
  <si>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</si>
  <si>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</si>
  <si>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</si>
  <si>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</si>
  <si>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</si>
  <si>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</si>
  <si>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</si>
  <si>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</si>
  <si>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</si>
  <si>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</si>
  <si>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</si>
  <si>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</si>
  <si>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</si>
  <si>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</si>
  <si>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</si>
  <si>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</si>
  <si>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</si>
  <si>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</si>
  <si>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</si>
  <si>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</si>
  <si>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</si>
  <si>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</si>
  <si>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</si>
  <si>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</si>
  <si>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</si>
  <si>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</si>
  <si>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</si>
  <si>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</si>
  <si>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</si>
  <si>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</si>
  <si>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</si>
  <si>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</si>
  <si>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</si>
  <si>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</si>
  <si>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</si>
  <si>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</si>
  <si>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</si>
  <si>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</si>
  <si>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</si>
  <si>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</si>
  <si>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</si>
  <si>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</si>
  <si>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</si>
  <si>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</si>
  <si>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</si>
  <si>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</si>
  <si>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</si>
  <si>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</si>
  <si>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</si>
  <si>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</si>
  <si>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</si>
  <si>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</si>
  <si>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</si>
  <si>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</si>
  <si>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</si>
  <si>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</si>
  <si>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</si>
  <si>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</si>
  <si>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</si>
  <si>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</si>
  <si>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</si>
  <si>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</si>
  <si>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</si>
  <si>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</si>
  <si>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</si>
  <si>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</si>
  <si>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</si>
  <si>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</si>
  <si>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</si>
  <si>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</si>
  <si>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</si>
  <si>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</si>
  <si>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</si>
  <si>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</si>
  <si>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</si>
  <si>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</si>
  <si>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</si>
  <si>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</si>
  <si>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</si>
  <si>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</si>
  <si>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</si>
  <si>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</si>
  <si>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</si>
  <si>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</si>
  <si>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</si>
  <si>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</si>
  <si>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</si>
  <si>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</si>
  <si>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</si>
  <si>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</si>
  <si>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</si>
  <si>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</si>
  <si>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</si>
  <si>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</si>
  <si>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</si>
  <si>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</si>
  <si>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</si>
  <si>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</si>
  <si>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</si>
  <si>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</si>
  <si>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</si>
  <si>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</si>
  <si>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</si>
  <si>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</si>
  <si>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</si>
  <si>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</si>
  <si>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</si>
  <si>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</si>
  <si>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</si>
  <si>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</si>
  <si>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</si>
  <si>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</si>
  <si>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</si>
  <si>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</si>
  <si>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</si>
  <si>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</si>
  <si>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</si>
  <si>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</si>
  <si>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</si>
  <si>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</si>
  <si>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</si>
  <si>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</si>
  <si>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</si>
  <si>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</si>
  <si>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</si>
  <si>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</si>
  <si>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</si>
  <si>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</si>
  <si>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</si>
  <si>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</si>
  <si>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</si>
  <si>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</si>
  <si>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</si>
  <si>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</si>
  <si>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</si>
  <si>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</si>
  <si>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</si>
  <si>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</si>
  <si>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</si>
  <si>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</si>
  <si>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</si>
  <si>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</si>
  <si>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</si>
  <si>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</si>
  <si>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</si>
  <si>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</si>
  <si>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</si>
  <si>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</si>
  <si>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</si>
  <si>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</si>
  <si>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</si>
  <si>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</si>
  <si>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</si>
  <si>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</si>
  <si>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</si>
  <si>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</si>
  <si>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</si>
  <si>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</si>
  <si>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</si>
  <si>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</si>
  <si>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</si>
  <si>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</si>
  <si>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</si>
  <si>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</si>
  <si>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</si>
  <si>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</si>
  <si>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</si>
  <si>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</si>
  <si>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</si>
  <si>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</si>
  <si>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</si>
  <si>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</si>
  <si>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</si>
  <si>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</si>
  <si>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</si>
  <si>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</si>
  <si>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</si>
  <si>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</si>
  <si>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</si>
  <si>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</si>
  <si>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</si>
  <si>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</si>
  <si>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</si>
  <si>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</si>
  <si>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</si>
  <si>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</si>
  <si>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</si>
  <si>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</si>
  <si>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</si>
  <si>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</si>
  <si>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</si>
  <si>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</si>
  <si>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</si>
  <si>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</si>
  <si>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</si>
  <si>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</si>
  <si>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</si>
  <si>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</si>
  <si>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</si>
  <si>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</si>
  <si>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</si>
  <si>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</si>
  <si>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</si>
  <si>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</si>
  <si>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</si>
  <si>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</si>
  <si>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</si>
  <si>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</si>
  <si>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</si>
  <si>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</si>
  <si>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</si>
  <si>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</si>
  <si>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</si>
  <si>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</si>
  <si>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</si>
  <si>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</si>
  <si>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</si>
  <si>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</si>
  <si>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</si>
  <si>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</si>
  <si>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</si>
  <si>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</si>
  <si>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</si>
  <si>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</si>
  <si>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</si>
  <si>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</si>
  <si>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</si>
  <si>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</si>
  <si>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</si>
  <si>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</si>
  <si>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</si>
  <si>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</si>
  <si>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</si>
  <si>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</si>
  <si>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</si>
  <si>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</si>
  <si>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</si>
  <si>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</si>
  <si>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</si>
  <si>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</si>
  <si>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</si>
  <si>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</si>
  <si>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</si>
  <si>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</si>
  <si>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</si>
  <si>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</si>
  <si>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</si>
  <si>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</si>
  <si>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</si>
  <si>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</si>
  <si>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</si>
  <si>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</si>
  <si>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</si>
  <si>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</si>
  <si>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</si>
  <si>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</si>
  <si>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</si>
  <si>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</si>
  <si>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</si>
  <si>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</si>
  <si>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</si>
  <si>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</si>
  <si>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</si>
  <si>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</si>
  <si>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</si>
  <si>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</si>
  <si>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</si>
  <si>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</si>
  <si>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</si>
  <si>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</si>
  <si>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</si>
  <si>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</si>
  <si>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</si>
  <si>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</si>
  <si>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</si>
  <si>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</si>
  <si>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</si>
  <si>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</si>
  <si>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</si>
  <si>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</si>
  <si>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</si>
  <si>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</si>
  <si>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</si>
  <si>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</si>
  <si>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</si>
  <si>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</si>
  <si>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</si>
  <si>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</si>
  <si>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</si>
  <si>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</si>
  <si>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</si>
  <si>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</si>
  <si>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</si>
  <si>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</si>
  <si>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</si>
  <si>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</si>
  <si>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</si>
  <si>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</si>
  <si>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</si>
  <si>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</si>
  <si>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</si>
  <si>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</si>
  <si>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</si>
  <si>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</si>
  <si>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</si>
  <si>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</si>
  <si>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</si>
  <si>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</si>
  <si>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</si>
  <si>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</si>
  <si>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</si>
  <si>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</si>
  <si>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</si>
  <si>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</si>
  <si>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</si>
  <si>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</si>
  <si>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</si>
  <si>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</si>
  <si>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</si>
  <si>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</si>
  <si>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</si>
  <si>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</si>
  <si>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</si>
  <si>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</si>
  <si>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</si>
  <si>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</si>
  <si>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</si>
  <si>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</si>
  <si>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</si>
  <si>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</si>
  <si>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</si>
  <si>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</si>
  <si>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</si>
  <si>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</si>
  <si>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</si>
  <si>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</si>
  <si>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</si>
  <si>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</si>
  <si>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</si>
  <si>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</si>
  <si>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</si>
  <si>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</si>
  <si>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</si>
  <si>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</si>
  <si>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</si>
  <si>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</si>
  <si>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</si>
  <si>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</si>
  <si>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</si>
  <si>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</si>
  <si>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</si>
  <si>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</si>
  <si>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</si>
  <si>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</si>
  <si>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</si>
  <si>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</si>
  <si>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</si>
  <si>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</si>
  <si>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</si>
  <si>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</si>
  <si>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</si>
  <si>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</si>
  <si>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</si>
  <si>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</si>
  <si>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</si>
  <si>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</si>
  <si>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</si>
  <si>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</si>
  <si>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</si>
  <si>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</si>
  <si>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</si>
  <si>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</si>
  <si>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</si>
  <si>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</si>
  <si>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</si>
  <si>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</si>
  <si>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</si>
  <si>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</si>
  <si>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</si>
  <si>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</si>
  <si>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</si>
  <si>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</si>
  <si>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</si>
  <si>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</si>
  <si>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</si>
  <si>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</si>
  <si>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</si>
  <si>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</si>
  <si>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</si>
  <si>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</si>
  <si>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</si>
  <si>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</si>
  <si>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</si>
  <si>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</si>
  <si>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</si>
  <si>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</si>
  <si>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</si>
  <si>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</si>
  <si>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</si>
  <si>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</si>
  <si>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</si>
  <si>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</si>
  <si>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</si>
  <si>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</si>
  <si>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</si>
  <si>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</si>
  <si>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</si>
  <si>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</si>
  <si>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</si>
  <si>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</si>
  <si>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</si>
  <si>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</si>
  <si>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</si>
  <si>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</si>
  <si>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</si>
  <si>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</si>
  <si>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</si>
  <si>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</si>
  <si>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</si>
  <si>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</si>
  <si>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</si>
  <si>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</si>
  <si>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</si>
  <si>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</si>
  <si>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</si>
  <si>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</si>
  <si>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</si>
  <si>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</si>
  <si>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</si>
  <si>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</si>
  <si>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</si>
  <si>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</si>
  <si>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</si>
  <si>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</si>
  <si>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</si>
  <si>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</si>
  <si>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</si>
  <si>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</si>
  <si>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</si>
  <si>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</si>
  <si>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</si>
  <si>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</si>
  <si>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</si>
  <si>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</si>
  <si>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</si>
  <si>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</si>
  <si>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</si>
  <si>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</si>
  <si>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</si>
  <si>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</si>
  <si>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</si>
  <si>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</si>
  <si>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</si>
  <si>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</si>
  <si>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</si>
  <si>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</si>
  <si>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</si>
  <si>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</si>
  <si>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</si>
  <si>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</si>
  <si>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</si>
  <si>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</si>
  <si>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</si>
  <si>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</si>
  <si>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</si>
  <si>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</si>
  <si>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</si>
  <si>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</si>
  <si>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</si>
  <si>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</si>
  <si>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</si>
  <si>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</si>
  <si>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</si>
  <si>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</si>
  <si>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</si>
  <si>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</si>
  <si>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</si>
  <si>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</si>
  <si>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</si>
  <si>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</si>
  <si>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</si>
  <si>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</si>
  <si>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</si>
  <si>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</si>
  <si>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</si>
  <si>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</si>
  <si>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</si>
  <si>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</si>
  <si>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</si>
  <si>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</si>
  <si>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</si>
  <si>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</si>
  <si>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</si>
  <si>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</si>
  <si>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</si>
  <si>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</si>
  <si>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</si>
  <si>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</si>
  <si>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</si>
  <si>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</si>
  <si>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</si>
  <si>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</si>
  <si>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</si>
  <si>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</si>
  <si>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</si>
  <si>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</si>
  <si>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</si>
  <si>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</si>
  <si>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</si>
  <si>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</si>
  <si>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</si>
  <si>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</si>
  <si>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</si>
  <si>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</si>
  <si>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</si>
  <si>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</si>
  <si>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</si>
  <si>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</si>
  <si>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</si>
  <si>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</si>
  <si>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</si>
  <si>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</si>
  <si>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</si>
  <si>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</si>
  <si>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</si>
  <si>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</si>
  <si>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</si>
  <si>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</si>
  <si>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</si>
  <si>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</si>
  <si>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</si>
  <si>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</si>
  <si>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</si>
  <si>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</si>
  <si>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</si>
  <si>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</si>
  <si>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</si>
  <si>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</si>
  <si>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</si>
  <si>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</si>
  <si>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</si>
  <si>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</si>
  <si>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</si>
  <si>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</si>
  <si>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</si>
  <si>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</si>
  <si>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</si>
  <si>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</si>
  <si>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</si>
  <si>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</si>
  <si>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</si>
  <si>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</si>
  <si>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</si>
  <si>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</si>
  <si>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</si>
  <si>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</si>
  <si>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</si>
  <si>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</si>
  <si>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</si>
  <si>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</si>
  <si>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</si>
  <si>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</si>
  <si>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</si>
  <si>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</si>
  <si>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</si>
  <si>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</si>
  <si>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</si>
  <si>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</si>
  <si>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</si>
  <si>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</si>
  <si>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</si>
  <si>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</si>
  <si>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</si>
  <si>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</si>
  <si>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</si>
  <si>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</si>
  <si>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</si>
  <si>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</si>
  <si>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</si>
  <si>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</si>
  <si>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</si>
  <si>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</si>
  <si>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</si>
  <si>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</si>
  <si>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</si>
  <si>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</si>
  <si>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</si>
  <si>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</si>
  <si>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</si>
  <si>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</si>
  <si>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</si>
  <si>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</si>
  <si>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</si>
  <si>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</si>
  <si>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</si>
  <si>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</si>
  <si>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</si>
  <si>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</si>
  <si>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</si>
  <si>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</si>
  <si>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</si>
  <si>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</si>
  <si>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</si>
  <si>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</si>
  <si>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</si>
  <si>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</si>
  <si>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</si>
  <si>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</si>
  <si>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</si>
  <si>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</si>
  <si>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</si>
  <si>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</si>
  <si>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</si>
  <si>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</si>
  <si>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</si>
  <si>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</si>
  <si>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</si>
  <si>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</si>
  <si>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</si>
  <si>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</si>
  <si>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</si>
  <si>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</si>
  <si>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</si>
  <si>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</si>
  <si>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</si>
  <si>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</si>
  <si>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</si>
  <si>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</si>
  <si>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</si>
  <si>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</si>
  <si>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</si>
  <si>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</si>
  <si>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</si>
  <si>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</si>
  <si>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</si>
  <si>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</si>
  <si>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</si>
  <si>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</si>
  <si>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</si>
  <si>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</si>
  <si>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</si>
  <si>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</si>
  <si>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</si>
  <si>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</si>
  <si>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</si>
  <si>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</si>
  <si>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</si>
  <si>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</si>
  <si>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</si>
  <si>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</si>
  <si>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</si>
  <si>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</si>
  <si>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</si>
  <si>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</si>
  <si>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</si>
  <si>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</si>
  <si>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</si>
  <si>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</si>
  <si>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</si>
  <si>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</si>
  <si>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</si>
  <si>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</si>
  <si>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</si>
  <si>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</si>
  <si>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</si>
  <si>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</si>
  <si>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</si>
  <si>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</si>
  <si>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</si>
  <si>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</si>
  <si>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</si>
  <si>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</si>
  <si>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</si>
  <si>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</si>
  <si>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</si>
  <si>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</si>
  <si>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</si>
  <si>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</si>
  <si>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</si>
  <si>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</si>
  <si>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</si>
  <si>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</si>
  <si>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</si>
  <si>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</si>
  <si>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</si>
  <si>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</si>
  <si>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</si>
  <si>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</si>
  <si>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</si>
  <si>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</si>
  <si>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</si>
  <si>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</si>
  <si>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</si>
  <si>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</si>
  <si>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</si>
  <si>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</si>
  <si>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</si>
  <si>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</si>
  <si>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</si>
  <si>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</si>
  <si>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</si>
  <si>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</si>
  <si>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</si>
  <si>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</si>
  <si>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</si>
  <si>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</si>
  <si>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</si>
  <si>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</si>
  <si>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</si>
  <si>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</si>
  <si>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</si>
  <si>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</si>
  <si>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</si>
  <si>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</si>
  <si>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</si>
  <si>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</si>
  <si>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</si>
  <si>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</si>
  <si>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</si>
  <si>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</si>
  <si>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</si>
  <si>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</si>
  <si>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</si>
  <si>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</si>
  <si>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</si>
  <si>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</si>
  <si>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</si>
  <si>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</si>
  <si>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</si>
  <si>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</si>
  <si>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</si>
  <si>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</si>
  <si>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</si>
  <si>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</si>
  <si>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</si>
  <si>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</si>
  <si>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</si>
  <si>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</si>
  <si>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</si>
  <si>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</si>
  <si>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</si>
  <si>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</si>
  <si>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</si>
  <si>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</si>
  <si>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</si>
  <si>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</si>
  <si>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</si>
  <si>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</si>
  <si>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</si>
  <si>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</si>
  <si>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</si>
  <si>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</si>
  <si>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</si>
  <si>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</si>
  <si>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</si>
  <si>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</si>
  <si>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</si>
  <si>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</si>
  <si>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</si>
  <si>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</si>
  <si>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</si>
  <si>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</si>
  <si>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</si>
  <si>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</si>
  <si>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</si>
  <si>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</si>
  <si>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</si>
  <si>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</si>
  <si>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</si>
  <si>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</si>
  <si>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</si>
  <si>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</si>
  <si>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</si>
  <si>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</si>
  <si>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</si>
  <si>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</si>
  <si>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</si>
  <si>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</si>
  <si>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</si>
  <si>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</si>
  <si>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</si>
  <si>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</si>
  <si>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</si>
  <si>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</si>
  <si>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</si>
  <si>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</si>
  <si>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</si>
  <si>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</si>
  <si>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</si>
  <si>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</si>
  <si>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</si>
  <si>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</si>
  <si>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</si>
  <si>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</si>
  <si>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</si>
  <si>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</si>
  <si>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</si>
  <si>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</si>
  <si>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</si>
  <si>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</si>
  <si>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</si>
  <si>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</si>
  <si>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</si>
  <si>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</si>
  <si>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</si>
  <si>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</si>
  <si>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</si>
  <si>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</si>
  <si>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</si>
  <si>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</si>
  <si>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</si>
  <si>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</si>
  <si>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</si>
  <si>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</si>
  <si>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</si>
  <si>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</si>
  <si>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</si>
  <si>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</si>
  <si>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</si>
  <si>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</si>
  <si>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</si>
  <si>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</si>
  <si>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</si>
  <si>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</si>
  <si>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</si>
  <si>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</si>
  <si>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</si>
  <si>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</si>
  <si>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</si>
  <si>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</si>
  <si>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</si>
  <si>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</si>
  <si>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</si>
  <si>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</si>
  <si>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</si>
  <si>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</si>
  <si>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</si>
  <si>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</si>
  <si>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</si>
  <si>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</si>
  <si>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</si>
  <si>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</si>
  <si>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</si>
  <si>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</si>
  <si>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</si>
  <si>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</si>
  <si>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</si>
  <si>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</si>
  <si>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</si>
  <si>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</si>
  <si>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</si>
  <si>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</si>
  <si>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</si>
  <si>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</si>
  <si>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</si>
  <si>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</si>
  <si>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</si>
  <si>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</si>
  <si>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</si>
  <si>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</si>
  <si>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</si>
  <si>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</si>
  <si>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</si>
  <si>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</si>
  <si>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</si>
  <si>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</si>
  <si>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</si>
  <si>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</si>
  <si>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</si>
  <si>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</si>
  <si>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</si>
  <si>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</si>
  <si>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</si>
  <si>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</si>
  <si>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</si>
  <si>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</si>
  <si>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</si>
  <si>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</si>
  <si>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</si>
  <si>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</si>
  <si>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</si>
  <si>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</si>
  <si>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</si>
  <si>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</si>
  <si>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</si>
  <si>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</si>
  <si>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</si>
  <si>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</si>
  <si>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</si>
  <si>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</si>
  <si>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</si>
  <si>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</si>
  <si>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</si>
  <si>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</si>
  <si>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</si>
  <si>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</si>
  <si>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</si>
  <si>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</si>
  <si>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</si>
  <si>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</si>
  <si>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</si>
  <si>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</si>
  <si>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</si>
  <si>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</si>
  <si>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</si>
  <si>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</si>
  <si>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</si>
  <si>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</si>
  <si>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</si>
  <si>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</si>
  <si>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</si>
  <si>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</si>
  <si>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</si>
  <si>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</si>
  <si>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</si>
  <si>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</si>
  <si>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</si>
  <si>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</si>
  <si>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</si>
  <si>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</si>
  <si>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</si>
  <si>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</si>
  <si>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</si>
  <si>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</si>
  <si>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</si>
  <si>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</si>
  <si>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</si>
  <si>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</si>
  <si>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</si>
  <si>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</si>
  <si>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</si>
  <si>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</si>
  <si>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</si>
  <si>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</si>
  <si>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</si>
  <si>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</si>
  <si>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</si>
  <si>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</si>
  <si>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</si>
  <si>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</si>
  <si>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</si>
  <si>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</si>
  <si>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</si>
  <si>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</si>
  <si>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</si>
  <si>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</si>
  <si>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</si>
  <si>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</si>
  <si>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</si>
  <si>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</si>
  <si>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</si>
  <si>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</si>
  <si>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</si>
  <si>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</si>
  <si>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</si>
  <si>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</si>
  <si>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</si>
  <si>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</si>
  <si>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</si>
  <si>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</si>
  <si>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</si>
  <si>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</si>
  <si>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</si>
  <si>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</si>
  <si>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</si>
  <si>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</si>
  <si>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</si>
  <si>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</si>
  <si>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</si>
  <si>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</si>
  <si>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</si>
  <si>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</si>
  <si>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</si>
  <si>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</si>
  <si>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</si>
  <si>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</si>
  <si>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</si>
  <si>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</si>
  <si>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</si>
  <si>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</si>
  <si>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</si>
  <si>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</si>
  <si>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</si>
  <si>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</si>
  <si>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</si>
  <si>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</si>
  <si>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</si>
  <si>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</si>
  <si>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</si>
  <si>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</si>
  <si>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</si>
  <si>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</si>
  <si>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</si>
  <si>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</si>
  <si>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</si>
  <si>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</si>
  <si>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</si>
  <si>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</si>
  <si>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</si>
  <si>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</si>
  <si>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</si>
  <si>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</si>
  <si>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</si>
  <si>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</si>
  <si>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</si>
  <si>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</si>
  <si>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</si>
  <si>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</si>
  <si>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</si>
  <si>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</si>
  <si>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</si>
  <si>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</si>
  <si>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</si>
  <si>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</si>
  <si>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</si>
  <si>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</si>
  <si>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</si>
  <si>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</si>
  <si>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</si>
  <si>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</si>
  <si>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</si>
  <si>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</si>
  <si>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</si>
  <si>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</si>
  <si>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</si>
  <si>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</si>
  <si>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</si>
  <si>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</si>
  <si>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</si>
  <si>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</si>
  <si>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</si>
  <si>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</si>
  <si>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</si>
  <si>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</si>
  <si>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</si>
  <si>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</si>
  <si>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</si>
  <si>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</si>
  <si>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</si>
  <si>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</si>
  <si>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</si>
  <si>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</si>
  <si>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</si>
  <si>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</si>
  <si>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</si>
  <si>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</si>
  <si>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</si>
  <si>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</si>
  <si>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</si>
  <si>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</si>
  <si>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</si>
  <si>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</si>
  <si>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</si>
  <si>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</si>
  <si>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</si>
  <si>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</si>
  <si>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</si>
  <si>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</si>
  <si>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</si>
  <si>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</si>
  <si>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</si>
  <si>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</si>
  <si>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</si>
  <si>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</si>
  <si>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</si>
  <si>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</si>
  <si>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</si>
  <si>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</si>
  <si>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</si>
  <si>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</si>
  <si>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</si>
  <si>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</si>
  <si>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</si>
  <si>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</si>
  <si>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</si>
  <si>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</si>
  <si>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</si>
  <si>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</si>
  <si>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</si>
  <si>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</si>
  <si>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</si>
  <si>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</si>
  <si>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</si>
  <si>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</si>
  <si>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</si>
  <si>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</si>
  <si>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</si>
  <si>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</si>
  <si>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</si>
  <si>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</si>
  <si>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</si>
  <si>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</si>
  <si>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</si>
  <si>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</si>
  <si>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</si>
  <si>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</si>
  <si>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</si>
  <si>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</si>
  <si>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</si>
  <si>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</si>
  <si>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</si>
  <si>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</si>
  <si>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</si>
  <si>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</si>
  <si>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</si>
  <si>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</si>
  <si>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</si>
  <si>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</si>
  <si>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</si>
  <si>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</si>
  <si>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</si>
  <si>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</si>
  <si>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</si>
  <si>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</si>
  <si>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</si>
  <si>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</si>
  <si>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</si>
  <si>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</si>
  <si>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</si>
  <si>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</si>
  <si>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</si>
  <si>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</si>
  <si>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</si>
  <si>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</si>
  <si>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</si>
  <si>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</si>
  <si>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</si>
  <si>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</si>
  <si>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</si>
  <si>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</si>
  <si>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</si>
  <si>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</si>
  <si>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</si>
  <si>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</si>
  <si>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</si>
  <si>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</si>
  <si>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</si>
  <si>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</si>
  <si>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</si>
  <si>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</si>
  <si>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</si>
  <si>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</si>
  <si>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</si>
  <si>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</si>
  <si>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</si>
  <si>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</si>
  <si>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</si>
  <si>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</si>
  <si>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</si>
  <si>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</si>
  <si>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</si>
  <si>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</si>
  <si>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</si>
  <si>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</si>
  <si>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</si>
  <si>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</si>
  <si>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</si>
  <si>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</si>
  <si>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</si>
  <si>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</si>
  <si>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</si>
  <si>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</si>
  <si>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</si>
  <si>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</si>
  <si>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</si>
  <si>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</si>
  <si>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</si>
  <si>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</si>
  <si>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</si>
  <si>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</si>
  <si>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</si>
  <si>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</si>
  <si>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</si>
  <si>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</si>
  <si>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</si>
  <si>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</si>
  <si>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</si>
  <si>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</si>
  <si>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</si>
  <si>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</si>
  <si>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</si>
  <si>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</si>
  <si>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</si>
  <si>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</si>
  <si>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</si>
  <si>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</si>
  <si>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</si>
  <si>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</si>
  <si>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</si>
  <si>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</si>
  <si>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</si>
  <si>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</si>
  <si>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</si>
  <si>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</si>
  <si>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</si>
  <si>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</si>
  <si>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</si>
  <si>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</si>
  <si>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</si>
  <si>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</si>
  <si>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</si>
  <si>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</si>
  <si>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</si>
  <si>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</si>
  <si>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</si>
  <si>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</si>
  <si>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</si>
  <si>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</si>
  <si>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</si>
  <si>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</si>
  <si>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</si>
  <si>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</si>
  <si>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</si>
  <si>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</si>
  <si>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</si>
  <si>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</si>
  <si>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</si>
  <si>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</si>
  <si>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</si>
  <si>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</si>
  <si>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</si>
  <si>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</si>
  <si>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</si>
  <si>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</si>
  <si>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</si>
  <si>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</si>
  <si>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</si>
  <si>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</si>
  <si>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</si>
  <si>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</si>
  <si>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</si>
  <si>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</si>
  <si>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</si>
  <si>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</si>
  <si>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</si>
  <si>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</si>
  <si>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</si>
  <si>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</si>
  <si>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</si>
  <si>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</si>
  <si>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</si>
  <si>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</si>
  <si>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</si>
  <si>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</si>
  <si>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</si>
  <si>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</si>
  <si>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</si>
  <si>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</si>
  <si>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</si>
  <si>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</si>
  <si>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</si>
  <si>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</si>
  <si>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</si>
  <si>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</si>
  <si>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</si>
  <si>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</si>
  <si>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</si>
  <si>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</si>
  <si>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</si>
  <si>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</si>
  <si>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</si>
  <si>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</si>
  <si>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</si>
  <si>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</si>
  <si>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</si>
  <si>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</si>
  <si>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</si>
  <si>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</si>
  <si>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</si>
  <si>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</si>
  <si>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</si>
  <si>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</si>
  <si>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</si>
  <si>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</si>
  <si>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</si>
  <si>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</si>
  <si>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</si>
  <si>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</si>
  <si>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</si>
  <si>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</si>
  <si>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</si>
  <si>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</si>
  <si>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</si>
  <si>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</si>
  <si>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</si>
  <si>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</si>
  <si>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</si>
  <si>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</si>
  <si>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</si>
  <si>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</si>
  <si>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</si>
  <si>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</si>
  <si>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</si>
  <si>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</si>
  <si>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</si>
  <si>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</si>
  <si>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</si>
  <si>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</si>
  <si>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</si>
  <si>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</si>
  <si>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</si>
  <si>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</si>
  <si>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</si>
  <si>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</si>
  <si>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</si>
  <si>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</si>
  <si>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</si>
  <si>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</si>
  <si>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</si>
  <si>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</si>
  <si>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</si>
  <si>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</si>
  <si>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</si>
  <si>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</si>
  <si>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</si>
  <si>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</si>
  <si>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</si>
  <si>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</si>
  <si>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</si>
  <si>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</si>
  <si>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</si>
  <si>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</si>
  <si>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</si>
  <si>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</si>
  <si>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</si>
  <si>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</si>
  <si>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</si>
  <si>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</si>
  <si>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</si>
  <si>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</si>
  <si>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</si>
  <si>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</si>
  <si>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</si>
  <si>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</si>
  <si>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</si>
  <si>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</si>
  <si>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</si>
  <si>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</si>
  <si>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</si>
  <si>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</si>
  <si>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</si>
  <si>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</si>
  <si>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</si>
  <si>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</si>
  <si>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</si>
  <si>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</si>
  <si>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</si>
  <si>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</si>
  <si>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</si>
  <si>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</si>
  <si>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</si>
  <si>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</si>
  <si>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</si>
  <si>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</si>
  <si>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</si>
  <si>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</si>
  <si>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</si>
  <si>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</si>
  <si>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</si>
  <si>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</si>
  <si>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</si>
  <si>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</si>
  <si>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</si>
  <si>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</si>
  <si>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</si>
  <si>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</si>
  <si>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</si>
  <si>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</si>
  <si>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</si>
  <si>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</si>
  <si>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</si>
  <si>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</si>
  <si>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</si>
  <si>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</si>
  <si>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</si>
  <si>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</si>
  <si>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</si>
  <si>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</si>
  <si>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</si>
  <si>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</si>
  <si>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</si>
  <si>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</si>
  <si>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</si>
  <si>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</si>
  <si>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</si>
  <si>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</si>
  <si>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</si>
  <si>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</si>
  <si>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</si>
  <si>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</si>
  <si>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</si>
  <si>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</si>
  <si>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</si>
  <si>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</si>
  <si>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</si>
  <si>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</si>
  <si>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</si>
  <si>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</si>
  <si>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</si>
  <si>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</si>
  <si>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</si>
  <si>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</si>
  <si>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</si>
  <si>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</si>
  <si>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</si>
  <si>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</si>
  <si>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</si>
  <si>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</si>
  <si>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</si>
  <si>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</si>
  <si>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</si>
  <si>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</si>
  <si>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</si>
  <si>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</si>
  <si>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</si>
  <si>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</si>
  <si>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</si>
  <si>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</si>
  <si>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</si>
  <si>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</si>
  <si>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</si>
  <si>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</si>
  <si>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</si>
  <si>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</si>
  <si>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</si>
  <si>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</si>
  <si>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</si>
  <si>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</si>
  <si>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</si>
  <si>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</si>
  <si>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</si>
  <si>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</si>
  <si>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</si>
  <si>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</si>
  <si>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</si>
  <si>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</si>
  <si>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</si>
  <si>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</si>
  <si>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</si>
  <si>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</si>
  <si>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</si>
  <si>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</si>
  <si>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</si>
  <si>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</si>
  <si>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</si>
  <si>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</si>
  <si>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</si>
  <si>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</si>
  <si>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</si>
  <si>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</si>
  <si>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</si>
  <si>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</si>
  <si>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</si>
  <si>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</si>
  <si>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</si>
  <si>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</si>
  <si>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</si>
  <si>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</si>
  <si>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</si>
  <si>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</si>
  <si>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</si>
  <si>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</si>
  <si>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</si>
  <si>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</si>
  <si>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</si>
  <si>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</si>
  <si>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</si>
  <si>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</si>
  <si>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</si>
  <si>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</si>
  <si>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</si>
  <si>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</si>
  <si>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</si>
  <si>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</si>
  <si>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</si>
  <si>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</si>
  <si>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</si>
  <si>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</si>
  <si>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</si>
  <si>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</si>
  <si>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</si>
  <si>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</si>
  <si>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</si>
  <si>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</si>
  <si>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</si>
  <si>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</si>
  <si>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</si>
  <si>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</si>
  <si>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</si>
  <si>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</si>
  <si>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</si>
  <si>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</si>
  <si>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</si>
  <si>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</si>
  <si>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</si>
  <si>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</si>
  <si>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</si>
  <si>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</si>
  <si>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</si>
  <si>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</si>
  <si>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</si>
  <si>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</si>
  <si>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</si>
  <si>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</si>
  <si>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</si>
  <si>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</si>
  <si>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</si>
  <si>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</si>
  <si>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</si>
  <si>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</si>
  <si>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</si>
  <si>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</si>
  <si>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</si>
  <si>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</si>
  <si>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</si>
  <si>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</si>
  <si>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</si>
  <si>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</si>
  <si>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</si>
  <si>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</si>
  <si>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</si>
  <si>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</si>
  <si>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</si>
  <si>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</si>
  <si>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</si>
  <si>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</si>
  <si>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</si>
  <si>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</si>
  <si>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</si>
  <si>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</si>
  <si>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</si>
  <si>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</si>
  <si>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</si>
  <si>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</si>
  <si>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</si>
  <si>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</si>
  <si>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</si>
  <si>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</si>
  <si>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</si>
  <si>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</si>
  <si>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</si>
  <si>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</si>
  <si>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</si>
  <si>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</si>
  <si>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</si>
  <si>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</si>
  <si>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</si>
  <si>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</si>
  <si>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</si>
  <si>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</si>
  <si>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</si>
  <si>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</si>
  <si>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</si>
  <si>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</si>
  <si>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</si>
  <si>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</si>
  <si>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</si>
  <si>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</si>
  <si>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</si>
  <si>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</si>
  <si>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</si>
  <si>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</si>
  <si>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</si>
  <si>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</si>
  <si>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</si>
  <si>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</si>
  <si>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</si>
  <si>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</si>
  <si>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</si>
  <si>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</si>
  <si>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</si>
  <si>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</si>
  <si>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</si>
  <si>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</si>
  <si>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</si>
  <si>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</si>
  <si>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</si>
  <si>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</si>
  <si>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</si>
  <si>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</si>
  <si>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</si>
  <si>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</si>
  <si>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</si>
  <si>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</si>
  <si>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</si>
  <si>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</si>
  <si>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</si>
  <si>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</si>
  <si>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</si>
  <si>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</si>
  <si>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</si>
  <si>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</si>
  <si>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</si>
  <si>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</si>
  <si>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</si>
  <si>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</si>
  <si>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</si>
  <si>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</si>
  <si>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</si>
  <si>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</si>
  <si>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</si>
  <si>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</si>
  <si>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</si>
  <si>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</si>
  <si>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</si>
  <si>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</si>
  <si>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</si>
  <si>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</si>
  <si>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</si>
  <si>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</si>
  <si>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</si>
  <si>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</si>
  <si>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</si>
  <si>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</si>
  <si>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</si>
  <si>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</si>
  <si>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</si>
  <si>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</si>
  <si>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</si>
  <si>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</si>
  <si>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</si>
  <si>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</si>
  <si>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</si>
  <si>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</si>
  <si>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</si>
  <si>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</si>
  <si>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</si>
  <si>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</si>
  <si>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</si>
  <si>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</si>
  <si>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</si>
  <si>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</si>
  <si>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</si>
  <si>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</si>
  <si>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</si>
  <si>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</si>
  <si>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</si>
  <si>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</si>
  <si>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</si>
  <si>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</si>
  <si>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</si>
  <si>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</si>
  <si>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</si>
  <si>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</si>
  <si>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</si>
  <si>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</si>
  <si>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</si>
  <si>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</si>
  <si>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</si>
  <si>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</si>
  <si>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</si>
  <si>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</si>
  <si>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</si>
  <si>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</si>
  <si>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</si>
  <si>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</si>
  <si>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</si>
  <si>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</si>
  <si>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</si>
  <si>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</si>
  <si>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</si>
  <si>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</si>
  <si>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</si>
  <si>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</si>
  <si>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</si>
  <si>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</si>
  <si>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</si>
  <si>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</si>
  <si>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</si>
  <si>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</si>
  <si>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</si>
  <si>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</si>
  <si>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</si>
  <si>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</si>
  <si>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</si>
  <si>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</si>
  <si>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</si>
  <si>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</si>
  <si>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</si>
  <si>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</si>
  <si>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</si>
  <si>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</si>
  <si>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</si>
  <si>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</si>
  <si>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</si>
  <si>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</si>
  <si>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</si>
  <si>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</si>
  <si>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</si>
  <si>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</si>
  <si>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</si>
  <si>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</si>
  <si>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</si>
  <si>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</si>
  <si>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</si>
  <si>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</si>
  <si>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</si>
  <si>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</si>
  <si>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</si>
  <si>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</si>
  <si>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</si>
  <si>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</si>
  <si>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</si>
  <si>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</si>
  <si>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</si>
  <si>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</si>
  <si>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</si>
  <si>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</si>
  <si>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</si>
  <si>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</si>
  <si>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</si>
  <si>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</si>
  <si>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</si>
  <si>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</si>
  <si>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</si>
  <si>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</si>
  <si>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</si>
  <si>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</si>
  <si>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</si>
  <si>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</si>
  <si>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</si>
  <si>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</si>
  <si>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</si>
  <si>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</si>
  <si>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</si>
  <si>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</si>
  <si>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</si>
  <si>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</si>
  <si>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</si>
  <si>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</si>
  <si>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</si>
  <si>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</si>
  <si>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</si>
  <si>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</si>
  <si>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</si>
  <si>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</si>
  <si>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</si>
  <si>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</si>
  <si>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</si>
  <si>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</si>
  <si>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</si>
  <si>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</si>
  <si>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</si>
  <si>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</si>
  <si>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</si>
  <si>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</si>
  <si>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</si>
  <si>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</si>
  <si>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</si>
  <si>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</si>
  <si>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</si>
  <si>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</si>
  <si>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</si>
  <si>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</si>
  <si>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</si>
  <si>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</si>
  <si>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</si>
  <si>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</si>
  <si>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</si>
  <si>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</si>
  <si>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</si>
  <si>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</si>
  <si>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</si>
  <si>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</si>
  <si>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</si>
  <si>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</si>
  <si>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</si>
  <si>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</si>
  <si>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</si>
  <si>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</si>
  <si>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</si>
  <si>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</si>
  <si>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</si>
  <si>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</si>
  <si>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</si>
  <si>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</si>
  <si>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</si>
  <si>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</si>
  <si>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</si>
  <si>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</si>
  <si>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</si>
  <si>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</si>
  <si>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</si>
  <si>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</si>
  <si>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</si>
  <si>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</si>
  <si>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</si>
  <si>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</si>
  <si>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</si>
  <si>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</si>
  <si>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</si>
  <si>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</si>
  <si>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</si>
  <si>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</si>
  <si>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</si>
  <si>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</si>
  <si>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</si>
  <si>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</si>
  <si>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</si>
  <si>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</si>
  <si>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</si>
  <si>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</si>
  <si>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</si>
  <si>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</si>
  <si>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</si>
  <si>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</si>
  <si>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</si>
  <si>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</si>
  <si>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</si>
  <si>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</si>
  <si>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</si>
  <si>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</si>
  <si>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</si>
  <si>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</si>
  <si>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</si>
  <si>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</si>
  <si>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</si>
  <si>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</si>
  <si>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</si>
  <si>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</si>
  <si>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</si>
  <si>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</si>
  <si>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</si>
  <si>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</si>
  <si>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</si>
  <si>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</si>
  <si>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</si>
  <si>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</si>
  <si>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</si>
  <si>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</si>
  <si>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</si>
  <si>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</si>
  <si>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</si>
  <si>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</si>
  <si>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</si>
  <si>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</si>
  <si>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</si>
  <si>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</si>
  <si>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</si>
  <si>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</si>
  <si>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</si>
  <si>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</si>
  <si>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</si>
  <si>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</si>
  <si>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</si>
  <si>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</si>
  <si>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</si>
  <si>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</si>
  <si>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</si>
  <si>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</si>
  <si>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</si>
  <si>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</si>
  <si>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</si>
  <si>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</si>
  <si>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</si>
  <si>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</si>
  <si>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</si>
  <si>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</si>
  <si>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</si>
  <si>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</si>
  <si>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</si>
  <si>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</si>
  <si>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</si>
  <si>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</si>
  <si>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</si>
  <si>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</si>
  <si>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</si>
  <si>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</si>
  <si>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</si>
  <si>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</si>
  <si>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</si>
  <si>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</si>
  <si>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</si>
  <si>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</si>
  <si>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</si>
  <si>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</si>
  <si>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</si>
  <si>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</si>
  <si>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</si>
  <si>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</si>
  <si>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</si>
  <si>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</si>
  <si>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</si>
  <si>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</si>
  <si>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</si>
  <si>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</si>
  <si>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</si>
  <si>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</si>
  <si>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</si>
  <si>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</si>
  <si>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</si>
  <si>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</si>
  <si>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</si>
  <si>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</si>
  <si>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</si>
  <si>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</si>
  <si>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</si>
  <si>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</si>
  <si>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</si>
  <si>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</si>
  <si>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</si>
  <si>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</si>
  <si>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</si>
  <si>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</si>
  <si>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</si>
  <si>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</si>
  <si>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</si>
  <si>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</si>
  <si>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</si>
  <si>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</si>
  <si>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</si>
  <si>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</si>
  <si>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</si>
  <si>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</si>
  <si>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</si>
  <si>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</si>
  <si>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</si>
  <si>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</si>
  <si>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</si>
  <si>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</si>
  <si>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</si>
  <si>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</si>
  <si>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</si>
  <si>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</si>
  <si>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</si>
  <si>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</si>
  <si>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</si>
  <si>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</si>
  <si>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</si>
  <si>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</si>
  <si>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</si>
  <si>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</si>
  <si>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</si>
  <si>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</si>
  <si>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</si>
  <si>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</si>
  <si>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</si>
  <si>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</si>
  <si>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</si>
  <si>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</si>
  <si>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</si>
  <si>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</si>
  <si>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</si>
  <si>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</si>
  <si>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</si>
  <si>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</si>
  <si>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</si>
  <si>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</si>
  <si>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</si>
  <si>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</si>
  <si>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</si>
  <si>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</si>
  <si>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</si>
  <si>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</si>
  <si>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</si>
  <si>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</si>
  <si>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</si>
  <si>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</si>
  <si>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</si>
  <si>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</si>
  <si>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</si>
  <si>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</si>
  <si>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</si>
  <si>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</si>
  <si>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</si>
  <si>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</si>
  <si>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</si>
  <si>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</si>
  <si>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</si>
  <si>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</si>
  <si>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</si>
  <si>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</si>
  <si>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</si>
  <si>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</si>
  <si>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</si>
  <si>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</si>
  <si>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</si>
  <si>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</si>
  <si>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</si>
  <si>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</si>
  <si>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</si>
  <si>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</si>
  <si>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</si>
  <si>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</si>
  <si>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</si>
  <si>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</si>
  <si>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</si>
  <si>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</si>
  <si>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</si>
  <si>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</si>
  <si>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</si>
  <si>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</si>
  <si>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</si>
  <si>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</si>
  <si>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</si>
  <si>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</si>
  <si>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</si>
  <si>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</si>
  <si>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</si>
  <si>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</si>
  <si>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</si>
  <si>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</si>
  <si>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</si>
  <si>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</si>
  <si>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</si>
  <si>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</si>
  <si>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</si>
  <si>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</si>
  <si>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</si>
  <si>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</si>
  <si>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</si>
  <si>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</si>
  <si>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</si>
  <si>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</si>
  <si>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</si>
  <si>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</si>
  <si>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</si>
  <si>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</si>
  <si>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</si>
  <si>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</si>
  <si>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</si>
  <si>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</si>
  <si>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</si>
  <si>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</si>
  <si>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</si>
  <si>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</si>
  <si>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</si>
  <si>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</si>
  <si>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</si>
  <si>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</si>
  <si>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</si>
  <si>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</si>
  <si>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</si>
  <si>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</si>
  <si>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</si>
  <si>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</si>
  <si>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</si>
  <si>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</si>
  <si>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</si>
  <si>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</si>
  <si>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</si>
  <si>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</si>
  <si>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</si>
  <si>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</si>
  <si>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</si>
  <si>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</si>
  <si>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</si>
  <si>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</si>
  <si>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</si>
  <si>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</si>
  <si>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</si>
  <si>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</si>
  <si>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</si>
  <si>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</si>
  <si>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</si>
  <si>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</si>
  <si>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</si>
  <si>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</si>
  <si>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</si>
  <si>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</si>
  <si>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</si>
  <si>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</si>
  <si>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</si>
  <si>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</si>
  <si>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</si>
  <si>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</si>
  <si>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</si>
  <si>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</si>
  <si>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</si>
  <si>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</si>
  <si>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</si>
  <si>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</si>
  <si>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</si>
  <si>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</si>
  <si>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</si>
  <si>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</si>
  <si>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</si>
  <si>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</si>
  <si>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</si>
  <si>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</si>
  <si>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</si>
  <si>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</si>
  <si>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</si>
  <si>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</si>
  <si>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</si>
  <si>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</si>
  <si>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</si>
  <si>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</si>
  <si>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</si>
  <si>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</si>
  <si>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</si>
  <si>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</si>
  <si>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</si>
  <si>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</si>
  <si>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</si>
  <si>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</si>
  <si>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</si>
  <si>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</si>
  <si>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</si>
  <si>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</si>
  <si>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</si>
  <si>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</si>
  <si>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</si>
  <si>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</si>
  <si>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</si>
  <si>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</si>
  <si>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</si>
  <si>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</si>
  <si>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</si>
  <si>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</si>
  <si>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</si>
  <si>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</si>
  <si>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</si>
  <si>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</si>
  <si>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</si>
  <si>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</si>
  <si>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</si>
  <si>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</si>
  <si>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</si>
  <si>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</si>
  <si>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</si>
  <si>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</si>
  <si>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</si>
  <si>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</si>
  <si>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</si>
  <si>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</si>
  <si>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</si>
  <si>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</si>
  <si>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</si>
  <si>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</si>
  <si>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</si>
  <si>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</si>
  <si>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</si>
  <si>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</si>
  <si>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</si>
  <si>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</si>
  <si>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</si>
  <si>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</si>
  <si>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</si>
  <si>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</si>
  <si>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</si>
  <si>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</si>
  <si>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</si>
  <si>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</si>
  <si>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</si>
  <si>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</si>
  <si>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</si>
  <si>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</si>
  <si>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</si>
  <si>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</si>
  <si>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</si>
  <si>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</si>
  <si>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</si>
  <si>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</si>
  <si>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</si>
  <si>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</si>
  <si>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</si>
  <si>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</si>
  <si>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</si>
  <si>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</si>
  <si>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</si>
  <si>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</si>
  <si>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</si>
  <si>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</si>
  <si>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</si>
  <si>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</si>
  <si>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</si>
  <si>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</si>
  <si>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</si>
  <si>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</si>
  <si>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</si>
  <si>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</si>
  <si>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</si>
  <si>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</si>
  <si>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</si>
  <si>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</si>
  <si>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</si>
  <si>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</si>
  <si>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</si>
  <si>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</si>
  <si>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</si>
  <si>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</si>
  <si>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</si>
  <si>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</si>
  <si>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</si>
  <si>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</si>
  <si>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</si>
  <si>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</si>
  <si>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</si>
  <si>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</si>
  <si>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</si>
  <si>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</si>
  <si>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</si>
  <si>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</si>
  <si>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</si>
  <si>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</si>
  <si>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</si>
  <si>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</si>
  <si>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</si>
  <si>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</si>
  <si>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</si>
  <si>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</si>
  <si>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</si>
  <si>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</si>
  <si>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</si>
  <si>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</si>
  <si>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</si>
  <si>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</si>
  <si>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</si>
  <si>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</si>
  <si>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</si>
  <si>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</si>
  <si>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</si>
  <si>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</si>
  <si>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</si>
  <si>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</si>
  <si>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</si>
  <si>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</si>
  <si>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</si>
  <si>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</si>
  <si>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</si>
  <si>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</si>
  <si>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</si>
  <si>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</si>
  <si>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</si>
  <si>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</si>
  <si>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</si>
  <si>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</si>
  <si>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</si>
  <si>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</si>
  <si>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</si>
  <si>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</si>
  <si>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</si>
  <si>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</si>
  <si>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</si>
  <si>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</si>
  <si>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</si>
  <si>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</si>
  <si>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</si>
  <si>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</si>
  <si>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</si>
  <si>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</si>
  <si>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</si>
  <si>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</si>
  <si>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</si>
  <si>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</si>
  <si>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</si>
  <si>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</si>
  <si>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</si>
  <si>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</si>
  <si>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</si>
  <si>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</si>
  <si>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</si>
  <si>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</si>
  <si>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</si>
  <si>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</si>
  <si>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</si>
  <si>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</si>
  <si>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</si>
  <si>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</si>
  <si>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</si>
  <si>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</si>
  <si>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</si>
  <si>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</si>
  <si>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</si>
  <si>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</si>
  <si>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</si>
  <si>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</si>
  <si>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</si>
  <si>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</si>
  <si>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</si>
  <si>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</si>
  <si>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</si>
  <si>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</si>
  <si>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</si>
  <si>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</si>
  <si>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</si>
  <si>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</si>
  <si>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</si>
  <si>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</si>
  <si>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</si>
  <si>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</si>
  <si>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</si>
  <si>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</si>
  <si>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</si>
  <si>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</si>
  <si>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</si>
  <si>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</si>
  <si>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</si>
  <si>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</si>
  <si>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</si>
  <si>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</si>
  <si>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</si>
  <si>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</si>
  <si>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</si>
  <si>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</si>
  <si>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</si>
  <si>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</si>
  <si>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</si>
  <si>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</si>
  <si>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</si>
  <si>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</si>
  <si>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</si>
  <si>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</si>
  <si>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</si>
  <si>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</si>
  <si>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</si>
  <si>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</si>
  <si>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</si>
  <si>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</si>
  <si>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</si>
  <si>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</si>
  <si>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</si>
  <si>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</si>
  <si>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</si>
  <si>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</si>
  <si>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</si>
  <si>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</si>
  <si>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</si>
  <si>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</si>
  <si>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</si>
  <si>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</si>
  <si>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</si>
  <si>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</si>
  <si>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</si>
  <si>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</si>
  <si>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</si>
  <si>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</si>
  <si>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</si>
  <si>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</si>
  <si>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</si>
  <si>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</si>
  <si>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</si>
  <si>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</si>
  <si>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</si>
  <si>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</si>
  <si>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</si>
  <si>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</si>
  <si>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</si>
  <si>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</si>
  <si>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</si>
  <si>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</si>
  <si>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</si>
  <si>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</si>
  <si>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</si>
  <si>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</si>
  <si>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</si>
  <si>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</si>
  <si>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</si>
  <si>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</si>
  <si>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</si>
  <si>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</si>
  <si>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</si>
  <si>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</si>
  <si>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</si>
  <si>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</si>
  <si>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</si>
  <si>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</si>
  <si>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</si>
  <si>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</si>
  <si>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</si>
  <si>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</si>
  <si>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</si>
  <si>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</si>
  <si>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</si>
  <si>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</si>
  <si>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</si>
  <si>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</si>
  <si>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</si>
  <si>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</si>
  <si>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</si>
  <si>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</si>
  <si>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</si>
  <si>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</si>
  <si>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</si>
  <si>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</si>
  <si>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</si>
  <si>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</si>
  <si>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</si>
  <si>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</si>
  <si>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</si>
  <si>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</si>
  <si>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</si>
  <si>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</si>
  <si>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</si>
  <si>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</si>
  <si>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</si>
  <si>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</si>
  <si>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</si>
  <si>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</si>
  <si>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</si>
  <si>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</si>
  <si>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</si>
  <si>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</si>
  <si>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</si>
  <si>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</si>
  <si>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</si>
  <si>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</si>
  <si>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</si>
  <si>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</si>
  <si>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</si>
  <si>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</si>
  <si>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</si>
  <si>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</si>
  <si>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</si>
  <si>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</si>
  <si>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</si>
  <si>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</si>
  <si>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</si>
  <si>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</si>
  <si>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</si>
  <si>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</si>
  <si>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</si>
  <si>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</si>
  <si>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</si>
  <si>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</si>
  <si>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</si>
  <si>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</si>
  <si>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</si>
  <si>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</si>
  <si>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</si>
  <si>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</si>
  <si>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</si>
  <si>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</si>
  <si>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</si>
  <si>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</si>
  <si>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</si>
  <si>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</si>
  <si>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</si>
  <si>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</si>
  <si>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</si>
  <si>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</si>
  <si>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</si>
  <si>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</si>
  <si>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</si>
  <si>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</si>
  <si>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</si>
  <si>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</si>
  <si>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</si>
  <si>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</si>
  <si>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</si>
  <si>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</si>
  <si>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</si>
  <si>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</si>
  <si>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</si>
  <si>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</si>
  <si>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</si>
  <si>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</si>
  <si>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</si>
  <si>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</si>
  <si>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</si>
  <si>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</si>
  <si>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</si>
  <si>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</si>
  <si>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</si>
  <si>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</si>
  <si>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</si>
  <si>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</si>
  <si>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</si>
  <si>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</si>
  <si>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</si>
  <si>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</si>
  <si>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</si>
  <si>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</si>
  <si>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</si>
  <si>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</si>
  <si>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</si>
  <si>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</si>
  <si>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</si>
  <si>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</si>
  <si>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</si>
  <si>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</si>
  <si>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</si>
  <si>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</si>
  <si>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</si>
  <si>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</si>
  <si>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</si>
  <si>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</si>
  <si>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</si>
  <si>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</si>
  <si>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</si>
  <si>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</si>
  <si>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</si>
  <si>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</si>
  <si>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</si>
  <si>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</si>
  <si>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</si>
  <si>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</si>
  <si>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</si>
  <si>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</si>
  <si>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</si>
  <si>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</si>
  <si>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</si>
  <si>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</si>
  <si>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</si>
  <si>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</si>
  <si>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</si>
  <si>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</si>
  <si>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</si>
  <si>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</si>
  <si>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</si>
  <si>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</si>
  <si>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</si>
  <si>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</si>
  <si>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</si>
  <si>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</si>
  <si>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</si>
  <si>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</si>
  <si>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</si>
  <si>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</si>
  <si>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</si>
  <si>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</si>
  <si>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</si>
  <si>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</si>
  <si>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</si>
  <si>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</si>
  <si>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</si>
  <si>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</si>
  <si>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</si>
  <si>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</si>
  <si>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</si>
  <si>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</si>
  <si>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</si>
  <si>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</si>
  <si>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</si>
  <si>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</si>
  <si>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</si>
  <si>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</si>
  <si>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</si>
  <si>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</si>
  <si>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</si>
  <si>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</si>
  <si>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</si>
  <si>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</si>
  <si>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</si>
  <si>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</si>
  <si>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</si>
  <si>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</si>
  <si>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</si>
  <si>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</si>
  <si>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</si>
  <si>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</si>
  <si>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</si>
  <si>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</si>
  <si>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</si>
  <si>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</si>
  <si>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</si>
  <si>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</si>
  <si>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</si>
  <si>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</si>
  <si>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</si>
  <si>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</si>
  <si>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</si>
  <si>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</si>
  <si>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</si>
  <si>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</si>
  <si>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</si>
  <si>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</si>
  <si>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</si>
  <si>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</si>
  <si>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</si>
  <si>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</si>
  <si>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</si>
  <si>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</si>
  <si>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</si>
  <si>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</si>
  <si>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</si>
  <si>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</si>
  <si>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</si>
  <si>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</si>
  <si>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</si>
  <si>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</si>
  <si>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</si>
  <si>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</si>
  <si>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</si>
  <si>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</si>
  <si>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</si>
  <si>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</si>
  <si>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</si>
  <si>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</si>
  <si>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</si>
  <si>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</si>
  <si>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</si>
  <si>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</si>
  <si>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</si>
  <si>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</si>
  <si>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</si>
  <si>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</si>
  <si>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</si>
  <si>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</si>
  <si>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</si>
  <si>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</si>
  <si>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</si>
  <si>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</si>
  <si>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</si>
  <si>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</si>
  <si>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</si>
  <si>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</si>
  <si>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</si>
  <si>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</si>
  <si>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</si>
  <si>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</si>
  <si>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</si>
  <si>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</si>
  <si>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</si>
  <si>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</si>
  <si>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</si>
  <si>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</si>
  <si>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</si>
  <si>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</si>
  <si>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</si>
  <si>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</si>
  <si>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</si>
  <si>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</si>
  <si>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</si>
  <si>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</si>
  <si>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</si>
  <si>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</si>
  <si>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</si>
  <si>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</si>
  <si>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</si>
  <si>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</si>
  <si>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</si>
  <si>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</si>
  <si>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</si>
  <si>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</si>
  <si>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</si>
  <si>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</si>
  <si>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</si>
  <si>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</si>
  <si>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</si>
  <si>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</si>
  <si>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</si>
  <si>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</si>
  <si>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</si>
  <si>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</si>
  <si>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</si>
  <si>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</si>
  <si>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</si>
  <si>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</si>
  <si>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</si>
  <si>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</si>
  <si>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</si>
  <si>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</si>
  <si>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</si>
  <si>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</si>
  <si>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</si>
  <si>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</si>
  <si>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</si>
  <si>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</si>
  <si>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</si>
  <si>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</si>
  <si>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</si>
  <si>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</si>
  <si>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</si>
  <si>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</si>
  <si>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</si>
  <si>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</si>
  <si>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</si>
  <si>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</si>
  <si>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</si>
  <si>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</si>
  <si>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</si>
  <si>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</si>
  <si>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</si>
  <si>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</si>
  <si>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</si>
  <si>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</si>
  <si>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</si>
  <si>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</si>
  <si>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</si>
  <si>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</si>
  <si>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</si>
  <si>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</si>
  <si>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</si>
  <si>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</si>
  <si>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</si>
  <si>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</si>
  <si>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</si>
  <si>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</si>
  <si>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</si>
  <si>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</si>
  <si>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</si>
  <si>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</si>
  <si>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</si>
  <si>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</si>
  <si>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</si>
  <si>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</si>
  <si>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</si>
  <si>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</si>
  <si>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</si>
  <si>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</si>
  <si>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</si>
  <si>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</si>
  <si>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</si>
  <si>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</si>
  <si>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</si>
  <si>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</si>
  <si>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</si>
  <si>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</si>
  <si>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</si>
  <si>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</si>
  <si>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</si>
  <si>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</si>
  <si>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</si>
  <si>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</si>
  <si>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</si>
  <si>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</si>
  <si>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</si>
  <si>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</si>
  <si>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</si>
  <si>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</si>
  <si>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</si>
  <si>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</si>
  <si>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</si>
  <si>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</si>
  <si>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</si>
  <si>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</si>
  <si>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</si>
  <si>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</si>
  <si>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</si>
  <si>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</si>
  <si>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</si>
  <si>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</si>
  <si>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</si>
  <si>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</si>
  <si>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</si>
  <si>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</si>
  <si>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</si>
  <si>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</si>
  <si>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</si>
  <si>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</si>
  <si>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</si>
  <si>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</si>
  <si>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</si>
  <si>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</si>
  <si>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</si>
  <si>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</si>
  <si>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</si>
  <si>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</si>
  <si>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</si>
  <si>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</si>
  <si>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</si>
  <si>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</si>
  <si>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</si>
  <si>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</si>
  <si>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</si>
  <si>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</si>
  <si>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</si>
  <si>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</si>
  <si>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</si>
  <si>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</si>
  <si>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</si>
  <si>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</si>
  <si>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</si>
  <si>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</si>
  <si>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</si>
  <si>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</si>
  <si>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</si>
  <si>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</si>
  <si>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</si>
  <si>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</si>
  <si>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</si>
  <si>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</si>
  <si>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</si>
  <si>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</si>
  <si>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</si>
  <si>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</si>
  <si>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</si>
  <si>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</si>
  <si>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</si>
  <si>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</si>
  <si>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</si>
  <si>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</si>
  <si>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</si>
  <si>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</si>
  <si>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</si>
  <si>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</si>
  <si>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</si>
  <si>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</si>
  <si>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</si>
  <si>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</si>
  <si>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</si>
  <si>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</si>
  <si>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</si>
  <si>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</si>
  <si>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</si>
  <si>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</si>
  <si>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</si>
  <si>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</si>
  <si>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</si>
  <si>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</si>
  <si>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</si>
  <si>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</si>
  <si>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</si>
  <si>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</si>
  <si>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</si>
  <si>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</si>
  <si>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</si>
  <si>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</si>
  <si>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</si>
  <si>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</si>
  <si>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</si>
  <si>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</si>
  <si>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</si>
  <si>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</si>
  <si>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</si>
  <si>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</si>
  <si>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</si>
  <si>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</si>
  <si>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</si>
  <si>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</si>
  <si>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</si>
  <si>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</si>
  <si>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</si>
  <si>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</si>
  <si>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</si>
  <si>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</si>
  <si>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</si>
  <si>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</si>
  <si>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</si>
  <si>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</si>
  <si>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</si>
  <si>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</si>
  <si>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</si>
  <si>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</si>
  <si>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</si>
  <si>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</si>
  <si>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</si>
  <si>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</si>
  <si>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</si>
  <si>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</si>
  <si>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</si>
  <si>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</si>
  <si>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</si>
  <si>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</si>
  <si>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</si>
  <si>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</si>
  <si>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</si>
  <si>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</si>
  <si>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</si>
  <si>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</si>
  <si>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</si>
  <si>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</si>
  <si>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</si>
  <si>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</si>
  <si>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</si>
  <si>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</si>
  <si>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</si>
  <si>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</si>
  <si>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</si>
  <si>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</si>
  <si>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</si>
  <si>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</si>
  <si>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</si>
  <si>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</si>
  <si>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</si>
  <si>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</si>
  <si>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</si>
  <si>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</si>
  <si>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</si>
  <si>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</si>
  <si>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</si>
  <si>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</si>
  <si>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</si>
  <si>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</si>
  <si>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</si>
  <si>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</si>
  <si>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</si>
  <si>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</si>
  <si>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</si>
  <si>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</si>
  <si>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</si>
  <si>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</si>
  <si>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</si>
  <si>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</si>
  <si>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</si>
  <si>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</si>
  <si>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</si>
  <si>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</si>
  <si>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</si>
  <si>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</si>
  <si>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</si>
  <si>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</si>
  <si>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</si>
  <si>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</si>
  <si>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</si>
  <si>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</si>
  <si>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</si>
  <si>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</si>
  <si>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</si>
  <si>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</si>
  <si>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</si>
  <si>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</si>
  <si>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</si>
  <si>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</si>
  <si>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</si>
  <si>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</si>
  <si>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</si>
  <si>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</si>
  <si>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</si>
  <si>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</si>
  <si>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</si>
  <si>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</si>
  <si>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</si>
  <si>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</si>
  <si>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</si>
  <si>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</si>
  <si>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</si>
  <si>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</si>
  <si>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</si>
  <si>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</si>
  <si>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</si>
  <si>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</si>
  <si>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</si>
  <si>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</si>
  <si>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</si>
  <si>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</si>
  <si>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</si>
  <si>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</si>
  <si>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</si>
  <si>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</si>
  <si>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</si>
  <si>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</si>
  <si>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</si>
  <si>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</si>
  <si>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</si>
  <si>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</si>
  <si>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</si>
  <si>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</si>
  <si>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</si>
  <si>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</si>
  <si>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</si>
  <si>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</si>
  <si>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</si>
  <si>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</si>
  <si>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</si>
  <si>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</si>
  <si>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</si>
  <si>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</si>
  <si>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</si>
  <si>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</si>
  <si>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</si>
  <si>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</si>
  <si>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</si>
  <si>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</si>
  <si>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</si>
  <si>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</si>
  <si>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</si>
  <si>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</si>
  <si>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</si>
  <si>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</si>
  <si>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</si>
  <si>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</si>
  <si>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</si>
  <si>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</si>
  <si>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</si>
  <si>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</si>
  <si>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</si>
  <si>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</si>
  <si>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</si>
  <si>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</si>
  <si>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</si>
  <si>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</si>
  <si>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</si>
  <si>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</si>
  <si>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</si>
  <si>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</si>
  <si>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</si>
  <si>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</si>
  <si>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</si>
  <si>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</si>
  <si>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</si>
  <si>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</si>
  <si>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</si>
  <si>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</si>
  <si>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</si>
  <si>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</si>
  <si>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</si>
  <si>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</si>
  <si>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</si>
  <si>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</si>
  <si>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</si>
  <si>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</si>
  <si>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</si>
  <si>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</si>
  <si>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</si>
  <si>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</si>
  <si>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</si>
  <si>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</si>
  <si>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</si>
  <si>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</si>
  <si>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</si>
  <si>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</si>
  <si>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</si>
  <si>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</si>
  <si>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</si>
  <si>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</si>
  <si>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</si>
  <si>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</si>
  <si>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</si>
  <si>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</si>
  <si>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</si>
  <si>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</si>
  <si>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</si>
  <si>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</si>
  <si>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</si>
  <si>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</si>
  <si>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</si>
  <si>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</si>
  <si>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</si>
  <si>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</si>
  <si>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</si>
  <si>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</si>
  <si>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</si>
  <si>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</si>
  <si>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</si>
  <si>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</si>
  <si>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</si>
  <si>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</si>
  <si>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</si>
  <si>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</si>
  <si>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</si>
  <si>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</si>
  <si>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</si>
  <si>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</si>
  <si>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</si>
  <si>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</si>
  <si>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</si>
  <si>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</si>
  <si>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</si>
  <si>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</si>
  <si>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</si>
  <si>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</si>
  <si>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</si>
  <si>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</si>
  <si>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</si>
  <si>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</si>
  <si>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</si>
  <si>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</si>
  <si>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</si>
  <si>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</si>
  <si>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</si>
  <si>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</si>
  <si>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</si>
  <si>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</si>
  <si>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</si>
  <si>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</si>
  <si>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</si>
  <si>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</si>
  <si>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</si>
  <si>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</si>
  <si>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</si>
  <si>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</si>
  <si>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</si>
  <si>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</si>
  <si>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</si>
  <si>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</si>
  <si>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</si>
  <si>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</si>
  <si>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</si>
  <si>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</si>
  <si>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</si>
  <si>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</si>
  <si>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</si>
  <si>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</si>
  <si>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</si>
  <si>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</si>
  <si>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</si>
  <si>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</si>
  <si>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</si>
  <si>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</si>
  <si>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</si>
  <si>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</si>
  <si>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</si>
  <si>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</si>
  <si>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</si>
  <si>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</si>
  <si>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</si>
  <si>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</si>
  <si>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</si>
  <si>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</si>
  <si>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</si>
  <si>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</si>
  <si>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</si>
  <si>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</si>
  <si>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</si>
  <si>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</si>
  <si>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</si>
  <si>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</si>
  <si>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</si>
  <si>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</si>
  <si>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</si>
  <si>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</si>
  <si>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</si>
  <si>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</si>
  <si>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</si>
  <si>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</si>
  <si>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</si>
  <si>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</si>
  <si>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</si>
  <si>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</si>
  <si>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</si>
  <si>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</si>
  <si>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</si>
  <si>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</si>
  <si>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</si>
  <si>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</si>
  <si>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</si>
  <si>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</si>
  <si>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</si>
  <si>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</si>
  <si>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</si>
  <si>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</si>
  <si>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</si>
  <si>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</si>
  <si>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</si>
  <si>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</si>
  <si>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</si>
  <si>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</si>
  <si>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</si>
  <si>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</si>
  <si>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</si>
  <si>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</si>
  <si>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</si>
  <si>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</si>
  <si>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</si>
  <si>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</si>
  <si>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</si>
  <si>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</si>
  <si>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</si>
  <si>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</si>
  <si>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</si>
  <si>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</si>
  <si>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</si>
  <si>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</si>
  <si>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</si>
  <si>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</si>
  <si>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</si>
  <si>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</si>
  <si>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</si>
  <si>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</si>
  <si>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</si>
  <si>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</si>
  <si>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</si>
  <si>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</si>
  <si>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</si>
  <si>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</si>
  <si>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</si>
  <si>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</si>
  <si>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</si>
  <si>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</si>
  <si>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</si>
  <si>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</si>
  <si>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</si>
  <si>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</si>
  <si>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</si>
  <si>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</si>
  <si>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</si>
  <si>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</si>
  <si>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</si>
  <si>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</si>
  <si>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</si>
  <si>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</si>
  <si>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</si>
  <si>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</si>
  <si>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</si>
  <si>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</si>
  <si>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</si>
  <si>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</si>
  <si>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</si>
  <si>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</si>
  <si>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</si>
  <si>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</si>
  <si>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</si>
  <si>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</si>
  <si>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</si>
  <si>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</si>
  <si>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</si>
  <si>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</si>
  <si>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</si>
  <si>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</si>
  <si>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</si>
  <si>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</si>
  <si>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</si>
  <si>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</si>
  <si>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</si>
  <si>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</si>
  <si>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</si>
  <si>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</si>
  <si>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</si>
  <si>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</si>
  <si>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</si>
  <si>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</si>
  <si>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</si>
  <si>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</si>
  <si>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</si>
  <si>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</si>
  <si>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</si>
  <si>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</si>
  <si>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</si>
  <si>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</si>
  <si>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</si>
  <si>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</si>
  <si>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</si>
  <si>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</si>
  <si>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</si>
  <si>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</si>
  <si>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</si>
  <si>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</si>
  <si>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</si>
  <si>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</si>
  <si>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</si>
  <si>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</si>
  <si>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</si>
  <si>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</si>
  <si>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</si>
  <si>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</si>
  <si>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</si>
  <si>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</si>
  <si>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</si>
  <si>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</si>
  <si>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</si>
  <si>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</si>
  <si>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</si>
  <si>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</si>
  <si>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</si>
  <si>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</si>
  <si>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</si>
  <si>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</si>
  <si>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</si>
  <si>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</si>
  <si>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</si>
  <si>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</si>
  <si>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</si>
  <si>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</si>
  <si>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</si>
  <si>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</si>
  <si>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</si>
  <si>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</si>
  <si>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</si>
  <si>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</si>
  <si>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</si>
  <si>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</si>
  <si>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</si>
  <si>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</si>
  <si>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</si>
  <si>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</si>
  <si>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</si>
  <si>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</si>
  <si>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</si>
  <si>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</si>
  <si>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</si>
  <si>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</si>
  <si>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</si>
  <si>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</si>
  <si>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</si>
  <si>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</si>
  <si>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</si>
  <si>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</si>
  <si>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</si>
  <si>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</si>
  <si>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</si>
  <si>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</si>
  <si>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</si>
  <si>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</si>
  <si>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</si>
  <si>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</si>
  <si>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</si>
  <si>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</si>
  <si>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</si>
  <si>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</si>
  <si>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</si>
  <si>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</si>
  <si>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</si>
  <si>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</si>
  <si>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</si>
  <si>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</si>
  <si>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</si>
  <si>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</si>
  <si>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</si>
  <si>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</si>
  <si>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</si>
  <si>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</si>
  <si>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</si>
  <si>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</si>
  <si>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</si>
  <si>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</si>
  <si>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</si>
  <si>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</si>
  <si>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</si>
  <si>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</si>
  <si>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</si>
  <si>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</si>
  <si>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</si>
  <si>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</si>
  <si>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</si>
  <si>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</si>
  <si>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</si>
  <si>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</si>
  <si>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</si>
  <si>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</si>
  <si>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</si>
  <si>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</si>
  <si>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</si>
  <si>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</si>
  <si>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</si>
  <si>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</si>
  <si>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</si>
  <si>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</si>
  <si>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</si>
  <si>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</si>
  <si>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</si>
  <si>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</si>
  <si>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</si>
  <si>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</si>
  <si>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</si>
  <si>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</si>
  <si>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</si>
  <si>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</si>
  <si>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</si>
  <si>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</si>
  <si>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</si>
  <si>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</si>
  <si>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</si>
  <si>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</si>
  <si>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</si>
  <si>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</si>
  <si>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</si>
  <si>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</si>
  <si>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</si>
  <si>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</si>
  <si>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</si>
  <si>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</si>
  <si>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</si>
  <si>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</si>
  <si>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</si>
  <si>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</si>
  <si>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</si>
  <si>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</si>
  <si>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</si>
  <si>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</si>
  <si>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</si>
  <si>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</si>
  <si>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</si>
  <si>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</si>
  <si>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</si>
  <si>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</si>
  <si>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</si>
  <si>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</si>
  <si>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</si>
  <si>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</si>
  <si>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</si>
  <si>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</si>
  <si>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</si>
  <si>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</si>
  <si>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</si>
  <si>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</si>
  <si>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</si>
  <si>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</si>
  <si>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</si>
  <si>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</si>
  <si>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</si>
  <si>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</si>
  <si>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</si>
  <si>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</si>
  <si>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</si>
  <si>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</si>
  <si>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</si>
  <si>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</si>
  <si>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</si>
  <si>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</si>
  <si>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</si>
  <si>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</si>
  <si>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</si>
  <si>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</si>
  <si>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</si>
  <si>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</si>
  <si>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</si>
  <si>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</si>
  <si>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</si>
  <si>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</si>
  <si>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</si>
  <si>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</si>
  <si>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</si>
  <si>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</si>
  <si>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</si>
  <si>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</si>
  <si>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</si>
  <si>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</si>
  <si>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</si>
  <si>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</si>
  <si>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</si>
  <si>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</si>
  <si>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</si>
  <si>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</si>
  <si>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</si>
  <si>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</si>
  <si>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</si>
  <si>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</si>
  <si>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</si>
  <si>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</si>
  <si>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</si>
  <si>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</si>
  <si>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</si>
  <si>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</si>
  <si>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</si>
  <si>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</si>
  <si>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</si>
  <si>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</si>
  <si>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</si>
  <si>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</si>
  <si>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</si>
  <si>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</si>
  <si>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</si>
  <si>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</si>
  <si>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</si>
  <si>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</si>
  <si>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</si>
  <si>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</si>
  <si>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</si>
  <si>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</si>
  <si>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</si>
  <si>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</si>
  <si>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</si>
  <si>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</si>
  <si>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</si>
  <si>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</si>
  <si>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</si>
  <si>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</si>
  <si>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</si>
  <si>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</si>
  <si>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</si>
  <si>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</si>
  <si>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</si>
  <si>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</si>
  <si>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</si>
  <si>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</si>
  <si>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</si>
  <si>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</si>
  <si>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</si>
  <si>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</si>
  <si>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</si>
  <si>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</si>
  <si>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</si>
  <si>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</si>
  <si>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</si>
  <si>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</si>
  <si>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</si>
  <si>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</si>
  <si>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</si>
  <si>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</si>
  <si>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</si>
  <si>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</si>
  <si>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</si>
  <si>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</si>
  <si>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</si>
  <si>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</si>
  <si>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</si>
  <si>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</si>
  <si>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</si>
  <si>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</si>
  <si>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</si>
  <si>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</si>
  <si>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</si>
  <si>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</si>
  <si>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</si>
  <si>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</si>
  <si>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</si>
  <si>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</si>
  <si>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</si>
  <si>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</si>
  <si>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</si>
  <si>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</si>
  <si>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</si>
  <si>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</si>
  <si>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</si>
  <si>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</si>
  <si>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</si>
  <si>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</si>
  <si>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</si>
  <si>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</si>
  <si>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</si>
  <si>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</si>
  <si>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</si>
  <si>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</si>
  <si>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</si>
  <si>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</si>
  <si>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</si>
  <si>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</si>
  <si>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</si>
  <si>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</si>
  <si>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</si>
  <si>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</si>
  <si>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</si>
  <si>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</si>
  <si>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</si>
  <si>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</si>
  <si>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</si>
  <si>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</si>
  <si>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</si>
  <si>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</si>
  <si>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</si>
  <si>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</si>
  <si>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</si>
  <si>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</si>
  <si>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</si>
  <si>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</si>
  <si>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</si>
  <si>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</si>
  <si>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</si>
  <si>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</si>
  <si>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</si>
  <si>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</si>
  <si>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</si>
  <si>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</si>
  <si>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</si>
  <si>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</si>
  <si>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</si>
  <si>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</si>
  <si>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</si>
  <si>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</si>
  <si>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</si>
  <si>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</si>
  <si>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</si>
  <si>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</si>
  <si>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</si>
  <si>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</si>
  <si>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</si>
  <si>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</si>
  <si>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</si>
  <si>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</si>
  <si>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</si>
  <si>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</si>
  <si>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</si>
  <si>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</si>
  <si>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</si>
  <si>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</si>
  <si>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</si>
  <si>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</si>
  <si>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</si>
  <si>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</si>
  <si>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</si>
  <si>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</si>
  <si>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</si>
  <si>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</si>
  <si>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</si>
  <si>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</si>
  <si>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</si>
  <si>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</si>
  <si>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</si>
  <si>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</si>
  <si>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</si>
  <si>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</si>
  <si>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</si>
  <si>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</si>
  <si>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</si>
  <si>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</si>
  <si>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</si>
  <si>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</si>
  <si>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</si>
  <si>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</si>
  <si>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</si>
  <si>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</si>
  <si>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</si>
  <si>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</si>
  <si>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</si>
  <si>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</si>
  <si>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</si>
  <si>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</si>
  <si>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</si>
  <si>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</si>
  <si>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</si>
  <si>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</si>
  <si>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</si>
  <si>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</si>
  <si>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</si>
  <si>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</si>
  <si>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</si>
  <si>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</si>
  <si>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</si>
  <si>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</si>
  <si>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</si>
  <si>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</si>
  <si>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</si>
  <si>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</si>
  <si>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</si>
  <si>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</si>
  <si>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</si>
  <si>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</si>
  <si>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</si>
  <si>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</si>
  <si>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</si>
  <si>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</si>
  <si>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</si>
  <si>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</si>
  <si>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</si>
  <si>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</si>
  <si>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</si>
  <si>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</si>
  <si>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</si>
  <si>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</si>
  <si>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</si>
  <si>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</si>
  <si>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</si>
  <si>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</si>
  <si>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</si>
  <si>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</si>
  <si>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</si>
  <si>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</si>
  <si>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</si>
  <si>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</si>
  <si>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</si>
  <si>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</si>
  <si>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</si>
  <si>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</si>
  <si>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</si>
  <si>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</si>
  <si>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</si>
  <si>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</si>
  <si>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</si>
  <si>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</si>
  <si>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</si>
  <si>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</si>
  <si>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</si>
  <si>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</si>
  <si>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</si>
  <si>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</si>
  <si>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</si>
  <si>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</si>
  <si>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</si>
  <si>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</si>
  <si>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</si>
  <si>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</si>
  <si>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</si>
  <si>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</si>
  <si>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</si>
  <si>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</si>
  <si>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</si>
  <si>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</si>
  <si>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</si>
  <si>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</si>
  <si>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</si>
  <si>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</si>
  <si>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</si>
  <si>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</si>
  <si>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</si>
  <si>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</si>
  <si>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</si>
  <si>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</si>
  <si>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</si>
  <si>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</si>
  <si>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</si>
  <si>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</si>
  <si>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</si>
  <si>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</si>
  <si>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</si>
  <si>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</si>
  <si>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</si>
  <si>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</si>
  <si>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</si>
  <si>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</si>
  <si>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</si>
  <si>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</si>
  <si>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</si>
  <si>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</si>
  <si>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</si>
  <si>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</si>
  <si>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</si>
  <si>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</si>
  <si>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</si>
  <si>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</si>
  <si>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</si>
  <si>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</si>
  <si>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</si>
  <si>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</si>
  <si>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</si>
  <si>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</si>
  <si>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</si>
  <si>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</si>
  <si>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</si>
  <si>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</si>
  <si>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</si>
  <si>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</si>
  <si>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</si>
  <si>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</si>
  <si>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</si>
  <si>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</si>
  <si>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</si>
  <si>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</si>
  <si>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</si>
  <si>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</si>
  <si>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</si>
  <si>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</si>
  <si>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</si>
  <si>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</si>
  <si>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</si>
  <si>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</si>
  <si>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</si>
  <si>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</si>
  <si>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</si>
  <si>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</si>
  <si>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</si>
  <si>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</si>
  <si>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</si>
  <si>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</si>
  <si>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</si>
  <si>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</si>
  <si>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</si>
  <si>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</si>
  <si>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</si>
  <si>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</si>
  <si>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</si>
  <si>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</si>
  <si>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</si>
  <si>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</si>
  <si>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</si>
  <si>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</si>
  <si>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</si>
  <si>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</si>
  <si>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</si>
  <si>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</si>
  <si>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</si>
  <si>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</si>
  <si>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</si>
  <si>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</si>
  <si>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</si>
  <si>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</si>
  <si>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</si>
  <si>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</si>
  <si>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</si>
  <si>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</si>
  <si>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</si>
  <si>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</si>
  <si>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</si>
  <si>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</si>
  <si>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</si>
  <si>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</si>
  <si>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</si>
  <si>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</si>
  <si>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</si>
  <si>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</si>
  <si>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</si>
  <si>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</si>
  <si>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</si>
  <si>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</si>
  <si>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</si>
  <si>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</si>
  <si>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</si>
  <si>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</si>
  <si>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</si>
  <si>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</si>
  <si>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</si>
  <si>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</si>
  <si>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</si>
  <si>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</si>
  <si>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</si>
  <si>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</si>
  <si>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</si>
  <si>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</si>
  <si>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</si>
  <si>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</si>
  <si>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</si>
  <si>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</si>
  <si>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</si>
  <si>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</si>
  <si>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</si>
  <si>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</si>
  <si>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</si>
  <si>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</si>
  <si>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</si>
  <si>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</si>
  <si>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</si>
  <si>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</si>
  <si>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</si>
  <si>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</si>
  <si>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</si>
  <si>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</si>
  <si>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</si>
  <si>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</si>
  <si>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</si>
  <si>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</si>
  <si>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</si>
  <si>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</si>
  <si>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</si>
  <si>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</si>
  <si>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</si>
  <si>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</si>
  <si>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</si>
  <si>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</si>
  <si>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</si>
  <si>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</si>
  <si>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</si>
  <si>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</si>
  <si>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</si>
  <si>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</si>
  <si>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</si>
  <si>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</si>
  <si>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</si>
  <si>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</si>
  <si>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</si>
  <si>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</si>
  <si>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</si>
  <si>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</si>
  <si>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</si>
  <si>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</si>
  <si>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</si>
  <si>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</si>
  <si>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</si>
  <si>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</si>
  <si>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</si>
  <si>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</si>
  <si>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</si>
  <si>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</si>
  <si>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</si>
  <si>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</si>
  <si>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</si>
  <si>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</si>
  <si>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</si>
  <si>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</si>
  <si>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</si>
  <si>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</si>
  <si>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</si>
  <si>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</si>
  <si>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</si>
  <si>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</si>
  <si>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</si>
  <si>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</si>
  <si>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</si>
  <si>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</si>
  <si>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</si>
  <si>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</si>
  <si>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</si>
  <si>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</si>
  <si>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</si>
  <si>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</si>
  <si>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</si>
  <si>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</si>
  <si>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</si>
  <si>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</si>
  <si>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</si>
  <si>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</si>
  <si>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</si>
  <si>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</si>
  <si>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</si>
  <si>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</si>
  <si>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</si>
  <si>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</si>
  <si>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</si>
  <si>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</si>
  <si>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</si>
  <si>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</si>
  <si>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</si>
  <si>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</si>
  <si>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</si>
  <si>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</si>
  <si>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</si>
  <si>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</si>
  <si>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</si>
  <si>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</si>
  <si>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</si>
  <si>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</si>
  <si>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</si>
  <si>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</si>
  <si>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</si>
  <si>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</si>
  <si>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</si>
  <si>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</si>
  <si>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</si>
  <si>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</si>
  <si>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</si>
  <si>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</si>
  <si>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</si>
  <si>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</si>
  <si>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</si>
  <si>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</si>
  <si>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</si>
  <si>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</si>
  <si>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</si>
  <si>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</si>
  <si>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</si>
  <si>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</si>
  <si>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</si>
  <si>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</si>
  <si>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</si>
  <si>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</si>
  <si>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</si>
  <si>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</si>
  <si>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</si>
  <si>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</si>
  <si>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</si>
  <si>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</si>
  <si>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</si>
  <si>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</si>
  <si>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</si>
  <si>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</si>
  <si>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</si>
  <si>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</si>
  <si>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</si>
  <si>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</si>
  <si>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</si>
  <si>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</si>
  <si>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</si>
  <si>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</si>
  <si>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</si>
  <si>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</si>
  <si>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</si>
  <si>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</si>
  <si>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</si>
  <si>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</si>
  <si>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</si>
  <si>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</si>
  <si>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</si>
  <si>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</si>
  <si>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</si>
  <si>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</si>
  <si>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</si>
  <si>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</si>
  <si>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</si>
  <si>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</si>
  <si>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</si>
  <si>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</si>
  <si>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</si>
  <si>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</si>
  <si>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</si>
  <si>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</si>
  <si>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</si>
  <si>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</si>
  <si>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</si>
  <si>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</si>
  <si>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</si>
  <si>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</si>
  <si>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</si>
  <si>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</si>
  <si>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</si>
  <si>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</si>
  <si>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</si>
  <si>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</si>
  <si>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</si>
  <si>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</si>
  <si>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</si>
  <si>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</si>
  <si>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</si>
  <si>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</si>
  <si>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</si>
  <si>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</si>
  <si>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</si>
  <si>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</si>
  <si>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</si>
  <si>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</si>
  <si>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</si>
  <si>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</si>
  <si>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</si>
  <si>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</si>
  <si>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</si>
  <si>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</si>
  <si>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</si>
  <si>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</si>
  <si>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</si>
  <si>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</si>
  <si>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</si>
  <si>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</si>
  <si>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</si>
  <si>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</si>
  <si>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</si>
  <si>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</si>
  <si>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</si>
  <si>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</si>
  <si>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</si>
  <si>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</si>
  <si>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</si>
  <si>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</si>
  <si>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</si>
  <si>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</si>
  <si>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</si>
  <si>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</si>
  <si>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</si>
  <si>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</si>
  <si>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</si>
  <si>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</si>
  <si>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</si>
  <si>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</si>
  <si>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</si>
  <si>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</si>
  <si>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</si>
  <si>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</si>
  <si>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</si>
  <si>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</si>
  <si>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</si>
  <si>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</si>
  <si>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</si>
  <si>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</si>
  <si>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</si>
  <si>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</si>
  <si>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</si>
  <si>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</si>
  <si>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</si>
  <si>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</si>
  <si>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</si>
  <si>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</si>
  <si>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</si>
  <si>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</si>
  <si>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</si>
  <si>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</si>
  <si>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</si>
  <si>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</si>
  <si>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</si>
  <si>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</si>
  <si>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</si>
  <si>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</si>
  <si>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</si>
  <si>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</si>
  <si>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</si>
  <si>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</si>
  <si>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</si>
  <si>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</si>
  <si>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</si>
  <si>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</si>
  <si>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</si>
  <si>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</si>
  <si>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</si>
  <si>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</si>
  <si>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</si>
  <si>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</si>
  <si>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</si>
  <si>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</si>
  <si>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</si>
  <si>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</si>
  <si>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</si>
  <si>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</si>
  <si>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</si>
  <si>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</si>
  <si>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</si>
  <si>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</si>
  <si>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</si>
  <si>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</si>
  <si>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</si>
  <si>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</si>
  <si>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</si>
  <si>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</si>
  <si>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</si>
  <si>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</si>
  <si>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</si>
  <si>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</si>
  <si>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</si>
  <si>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</si>
  <si>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</si>
  <si>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</si>
  <si>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</si>
  <si>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</si>
  <si>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</si>
  <si>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</si>
  <si>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</si>
  <si>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</si>
  <si>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</si>
  <si>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</si>
  <si>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</si>
  <si>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</si>
  <si>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</si>
  <si>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</si>
  <si>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</si>
  <si>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</si>
  <si>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</si>
  <si>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</si>
  <si>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</si>
  <si>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</si>
  <si>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</si>
  <si>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</si>
  <si>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</si>
  <si>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</si>
  <si>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</si>
  <si>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</si>
  <si>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</si>
  <si>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</si>
  <si>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</si>
  <si>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</si>
  <si>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</si>
  <si>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</si>
  <si>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</si>
  <si>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</si>
  <si>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</si>
  <si>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</si>
  <si>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</si>
  <si>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</si>
  <si>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</si>
  <si>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</si>
  <si>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</si>
  <si>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</si>
  <si>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</si>
  <si>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</si>
  <si>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</si>
  <si>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</si>
  <si>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</si>
  <si>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</si>
  <si>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</si>
  <si>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</si>
  <si>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</si>
  <si>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</si>
  <si>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</si>
  <si>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</si>
  <si>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</si>
  <si>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</si>
  <si>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</si>
  <si>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</si>
  <si>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</si>
  <si>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</si>
  <si>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</si>
  <si>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</si>
  <si>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</si>
  <si>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</si>
  <si>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</si>
  <si>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</si>
  <si>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</si>
  <si>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</si>
  <si>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</si>
  <si>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</si>
  <si>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</si>
  <si>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</si>
  <si>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</si>
  <si>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</si>
  <si>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</si>
  <si>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</si>
  <si>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</si>
  <si>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</si>
  <si>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</si>
  <si>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</si>
  <si>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</si>
  <si>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</si>
  <si>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</si>
  <si>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</si>
  <si>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</si>
  <si>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</si>
  <si>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</si>
  <si>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</si>
  <si>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</si>
  <si>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</si>
  <si>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</si>
  <si>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</si>
  <si>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</si>
  <si>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</si>
  <si>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</si>
  <si>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</si>
  <si>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</si>
  <si>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</si>
  <si>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</si>
  <si>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</si>
  <si>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</si>
  <si>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</si>
  <si>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</si>
  <si>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</si>
  <si>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</si>
  <si>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</si>
  <si>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</si>
  <si>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</si>
  <si>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</si>
  <si>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</si>
  <si>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</si>
  <si>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</si>
  <si>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</si>
  <si>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</si>
  <si>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</si>
  <si>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</si>
  <si>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</si>
  <si>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</si>
  <si>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</si>
  <si>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</si>
  <si>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</si>
  <si>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</si>
  <si>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</si>
  <si>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</si>
  <si>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</si>
  <si>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</si>
  <si>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</si>
  <si>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</si>
  <si>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</si>
  <si>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</si>
  <si>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</si>
  <si>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</si>
  <si>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</si>
  <si>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</si>
  <si>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</si>
  <si>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</si>
  <si>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</si>
  <si>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</si>
  <si>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</si>
  <si>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</si>
  <si>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</si>
  <si>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</si>
  <si>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</si>
  <si>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</si>
  <si>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</si>
  <si>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</si>
  <si>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</si>
  <si>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</si>
  <si>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</si>
  <si>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</si>
  <si>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</si>
  <si>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</si>
  <si>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</si>
  <si>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</si>
  <si>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</si>
  <si>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</si>
  <si>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</si>
  <si>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</si>
  <si>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</si>
  <si>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</si>
  <si>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</si>
  <si>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</si>
  <si>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</si>
  <si>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</si>
  <si>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</si>
  <si>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</si>
  <si>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</si>
  <si>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</si>
  <si>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</si>
  <si>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</si>
  <si>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</si>
  <si>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</si>
  <si>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</si>
  <si>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</si>
  <si>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</si>
  <si>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</si>
  <si>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</si>
  <si>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</si>
  <si>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</si>
  <si>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</si>
  <si>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</si>
  <si>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</si>
  <si>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</si>
  <si>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</si>
  <si>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</si>
  <si>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</si>
  <si>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</si>
  <si>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</si>
  <si>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</si>
  <si>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</si>
  <si>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</si>
  <si>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</si>
  <si>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</si>
  <si>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</si>
  <si>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</si>
  <si>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</si>
  <si>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</si>
  <si>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</si>
  <si>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</si>
  <si>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</si>
  <si>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</si>
  <si>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</si>
  <si>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</si>
  <si>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</si>
  <si>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</si>
  <si>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</si>
  <si>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</si>
  <si>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</si>
  <si>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</si>
  <si>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</si>
  <si>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</si>
  <si>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</si>
  <si>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</si>
  <si>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</si>
  <si>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</si>
  <si>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</si>
  <si>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</si>
  <si>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</si>
  <si>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</si>
  <si>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</si>
  <si>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</si>
  <si>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</si>
  <si>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</si>
  <si>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</si>
  <si>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</si>
  <si>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</si>
  <si>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</si>
  <si>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</si>
  <si>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</si>
  <si>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</si>
  <si>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</si>
  <si>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</si>
  <si>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</si>
  <si>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</si>
  <si>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</si>
  <si>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</si>
  <si>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</si>
  <si>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</si>
  <si>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</si>
  <si>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</si>
  <si>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</si>
  <si>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</si>
  <si>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</si>
  <si>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</si>
  <si>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</si>
  <si>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</si>
  <si>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</si>
  <si>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</si>
  <si>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</si>
  <si>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</si>
  <si>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</si>
  <si>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</si>
  <si>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</si>
  <si>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</si>
  <si>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</si>
  <si>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</si>
  <si>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</si>
  <si>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</si>
  <si>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</si>
  <si>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</si>
  <si>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</si>
  <si>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</si>
  <si>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</si>
  <si>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</si>
  <si>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</si>
  <si>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</si>
  <si>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</si>
  <si>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</si>
  <si>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</si>
  <si>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</si>
  <si>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</si>
  <si>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</si>
  <si>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</si>
  <si>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</si>
  <si>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</si>
  <si>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</si>
  <si>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</si>
  <si>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</si>
  <si>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</si>
  <si>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</si>
  <si>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</si>
  <si>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</si>
  <si>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</si>
  <si>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</si>
  <si>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</si>
  <si>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</si>
  <si>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</si>
  <si>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</si>
  <si>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</si>
  <si>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</si>
  <si>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</si>
  <si>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</si>
  <si>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</si>
  <si>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</si>
  <si>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</si>
  <si>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</si>
  <si>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</si>
  <si>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</si>
  <si>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</si>
  <si>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</si>
  <si>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</si>
  <si>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</si>
  <si>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</si>
  <si>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</si>
  <si>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</si>
  <si>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</si>
  <si>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</si>
  <si>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</si>
  <si>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</si>
  <si>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</si>
  <si>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</si>
  <si>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</si>
  <si>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</si>
  <si>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</si>
  <si>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</si>
  <si>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</si>
  <si>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</si>
  <si>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</si>
  <si>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</si>
  <si>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</si>
  <si>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</si>
  <si>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</si>
  <si>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</si>
  <si>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</si>
  <si>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</si>
  <si>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</si>
  <si>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</si>
  <si>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</si>
  <si>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</si>
  <si>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</si>
  <si>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</si>
  <si>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</si>
  <si>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</si>
  <si>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</si>
  <si>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</si>
  <si>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</si>
  <si>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</si>
  <si>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</si>
  <si>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</si>
  <si>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</si>
  <si>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</si>
  <si>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</si>
  <si>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</si>
  <si>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</si>
  <si>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</si>
  <si>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</si>
  <si>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</si>
  <si>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</si>
  <si>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</si>
  <si>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</si>
  <si>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</si>
  <si>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</si>
  <si>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</si>
  <si>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</si>
  <si>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</si>
  <si>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</si>
  <si>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</si>
  <si>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</si>
  <si>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</si>
  <si>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</si>
  <si>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</si>
  <si>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</si>
  <si>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</si>
  <si>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</si>
  <si>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</si>
  <si>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</si>
  <si>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</si>
  <si>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</si>
  <si>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</si>
  <si>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</si>
  <si>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</si>
  <si>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</si>
  <si>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</si>
  <si>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</si>
  <si>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</si>
  <si>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</si>
  <si>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</si>
  <si>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</si>
  <si>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</si>
  <si>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</si>
  <si>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</si>
  <si>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</si>
  <si>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</si>
  <si>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</si>
  <si>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</si>
  <si>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</si>
  <si>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</si>
  <si>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</si>
  <si>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</si>
  <si>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</si>
  <si>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</si>
  <si>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</si>
  <si>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</si>
  <si>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</si>
  <si>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</si>
  <si>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</si>
  <si>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</si>
  <si>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</si>
  <si>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</si>
  <si>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</si>
  <si>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</si>
  <si>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</si>
  <si>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</si>
  <si>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</si>
  <si>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</si>
  <si>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</si>
  <si>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</si>
  <si>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</si>
  <si>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</si>
  <si>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</si>
  <si>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</si>
  <si>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</si>
  <si>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</si>
  <si>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</si>
  <si>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</si>
  <si>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</si>
  <si>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</si>
  <si>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</si>
  <si>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</si>
  <si>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</si>
  <si>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</si>
  <si>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</si>
  <si>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</si>
  <si>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</si>
  <si>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</si>
  <si>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</si>
  <si>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</si>
  <si>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</si>
  <si>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</si>
  <si>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</si>
  <si>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</si>
  <si>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</si>
  <si>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</si>
  <si>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</si>
  <si>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</si>
  <si>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</si>
  <si>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</si>
  <si>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</si>
  <si>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</si>
  <si>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</si>
  <si>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</si>
  <si>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</si>
  <si>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</si>
  <si>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</si>
  <si>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</si>
  <si>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</si>
  <si>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</si>
  <si>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</si>
  <si>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</si>
  <si>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</si>
  <si>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</si>
  <si>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</si>
  <si>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</si>
  <si>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</si>
  <si>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</si>
  <si>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</si>
  <si>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</si>
  <si>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</si>
  <si>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</si>
  <si>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</si>
  <si>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</si>
  <si>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</si>
  <si>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</si>
  <si>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</si>
  <si>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</si>
  <si>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</si>
  <si>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</si>
  <si>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</si>
  <si>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</si>
  <si>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</si>
  <si>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</si>
  <si>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</si>
  <si>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</si>
  <si>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</si>
  <si>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</si>
  <si>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</si>
  <si>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</si>
  <si>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</si>
  <si>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</si>
  <si>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</si>
  <si>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</si>
  <si>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</si>
  <si>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</si>
  <si>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</si>
  <si>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</si>
  <si>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</si>
  <si>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</si>
  <si>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</si>
  <si>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</si>
  <si>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</si>
  <si>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</si>
  <si>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</si>
  <si>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</si>
  <si>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</si>
  <si>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</si>
  <si>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</si>
  <si>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</si>
  <si>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</si>
  <si>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</si>
  <si>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</si>
  <si>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</si>
  <si>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</si>
  <si>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</si>
  <si>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</si>
  <si>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</si>
  <si>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</si>
  <si>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</si>
  <si>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</si>
  <si>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</si>
  <si>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</si>
  <si>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</si>
  <si>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</si>
  <si>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</si>
  <si>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</si>
  <si>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</si>
  <si>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</si>
  <si>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</si>
  <si>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</si>
  <si>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</si>
  <si>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</si>
  <si>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</si>
  <si>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</si>
  <si>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</si>
  <si>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</si>
  <si>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</si>
  <si>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</si>
  <si>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</si>
  <si>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</si>
  <si>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</si>
  <si>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</si>
  <si>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</si>
  <si>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</si>
  <si>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</si>
  <si>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</si>
  <si>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</si>
  <si>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</si>
  <si>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</si>
  <si>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</si>
  <si>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</si>
  <si>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</si>
  <si>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</si>
  <si>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</si>
  <si>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</si>
  <si>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</si>
  <si>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</si>
  <si>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</si>
  <si>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</si>
  <si>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</si>
  <si>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</si>
  <si>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</si>
  <si>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</si>
  <si>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</si>
  <si>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</si>
  <si>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</si>
  <si>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</si>
  <si>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</si>
  <si>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</si>
  <si>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</si>
  <si>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</si>
  <si>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</si>
  <si>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</si>
  <si>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</si>
  <si>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</si>
  <si>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</si>
  <si>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</si>
  <si>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</si>
  <si>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</si>
  <si>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</si>
  <si>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</si>
  <si>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</si>
  <si>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</si>
  <si>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</si>
  <si>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</si>
  <si>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</si>
  <si>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</si>
  <si>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</si>
  <si>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</si>
  <si>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</si>
  <si>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</si>
  <si>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</si>
  <si>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</si>
  <si>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</si>
  <si>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</si>
  <si>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</si>
  <si>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</si>
  <si>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</si>
  <si>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</si>
  <si>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</si>
  <si>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</si>
  <si>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</si>
  <si>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</si>
  <si>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</si>
  <si>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</si>
  <si>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</si>
  <si>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</si>
  <si>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</si>
  <si>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</si>
  <si>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</si>
  <si>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</si>
  <si>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</si>
  <si>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</si>
  <si>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</si>
  <si>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</si>
  <si>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</si>
  <si>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</si>
  <si>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</si>
  <si>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</si>
  <si>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</si>
  <si>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</si>
  <si>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</si>
  <si>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</si>
  <si>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</si>
  <si>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</si>
  <si>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</si>
  <si>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</si>
  <si>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</si>
  <si>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</si>
  <si>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</si>
  <si>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</si>
  <si>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</si>
  <si>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</si>
  <si>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</si>
  <si>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</si>
  <si>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</si>
  <si>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</si>
  <si>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</si>
  <si>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</si>
  <si>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</si>
  <si>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</si>
  <si>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</si>
  <si>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</si>
  <si>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</si>
  <si>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</si>
  <si>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</si>
  <si>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</si>
  <si>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</si>
  <si>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</si>
  <si>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</si>
  <si>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</si>
  <si>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</si>
  <si>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</si>
  <si>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</si>
  <si>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</si>
  <si>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</si>
  <si>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</si>
  <si>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</si>
  <si>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</si>
  <si>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</si>
  <si>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</si>
  <si>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</si>
  <si>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</si>
  <si>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</si>
  <si>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</si>
  <si>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</si>
  <si>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</si>
  <si>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</si>
  <si>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</si>
  <si>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</si>
  <si>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</si>
  <si>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</si>
  <si>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</si>
  <si>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</si>
  <si>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</si>
  <si>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</si>
  <si>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</si>
  <si>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</si>
  <si>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</si>
  <si>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</si>
  <si>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</si>
  <si>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</si>
  <si>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</si>
  <si>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</si>
  <si>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</si>
  <si>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</si>
  <si>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</si>
  <si>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</si>
  <si>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</si>
  <si>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</si>
  <si>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</si>
  <si>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</si>
  <si>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</si>
  <si>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</si>
  <si>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</si>
  <si>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</si>
  <si>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</si>
  <si>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</si>
  <si>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</si>
  <si>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</si>
  <si>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</si>
  <si>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</si>
  <si>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</si>
  <si>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</si>
  <si>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</si>
  <si>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</si>
  <si>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</si>
  <si>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</si>
  <si>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</si>
  <si>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</si>
  <si>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</si>
  <si>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</si>
  <si>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</si>
  <si>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</si>
  <si>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</si>
  <si>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</si>
  <si>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</si>
  <si>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</si>
  <si>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</si>
  <si>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</si>
  <si>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</si>
  <si>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</si>
  <si>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</si>
  <si>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</si>
  <si>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</si>
  <si>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</si>
  <si>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</si>
  <si>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</si>
  <si>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</si>
  <si>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</si>
  <si>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</si>
  <si>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</si>
  <si>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</si>
  <si>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</si>
  <si>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</si>
  <si>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</si>
  <si>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</si>
  <si>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</si>
  <si>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</si>
  <si>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</si>
  <si>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</si>
  <si>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</si>
  <si>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</si>
  <si>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</si>
  <si>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</si>
  <si>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</si>
  <si>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</si>
  <si>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</si>
  <si>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</si>
  <si>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</si>
  <si>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</si>
  <si>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</si>
  <si>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</si>
  <si>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</si>
  <si>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</si>
  <si>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</si>
  <si>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</si>
  <si>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</si>
  <si>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</si>
  <si>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</si>
  <si>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</si>
  <si>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</si>
  <si>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</si>
  <si>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</si>
  <si>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</si>
  <si>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</si>
  <si>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</si>
  <si>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</si>
  <si>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</si>
  <si>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</si>
  <si>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</si>
  <si>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</si>
  <si>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</si>
  <si>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</si>
  <si>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</si>
  <si>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</si>
  <si>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</si>
  <si>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</si>
  <si>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</si>
  <si>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</si>
  <si>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</si>
  <si>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</si>
  <si>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</si>
  <si>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</si>
  <si>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</si>
  <si>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</si>
  <si>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</si>
  <si>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</si>
  <si>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</si>
  <si>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</si>
  <si>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</si>
  <si>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</si>
  <si>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</si>
  <si>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</si>
  <si>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</si>
  <si>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</si>
  <si>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</si>
  <si>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</si>
  <si>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</si>
  <si>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</si>
  <si>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</si>
  <si>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</si>
  <si>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</si>
  <si>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</si>
  <si>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</si>
  <si>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</si>
  <si>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</si>
  <si>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</si>
  <si>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</si>
  <si>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</si>
  <si>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</si>
  <si>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</si>
  <si>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</si>
  <si>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</si>
  <si>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</si>
  <si>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</si>
  <si>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</si>
  <si>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</si>
  <si>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</si>
  <si>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</si>
  <si>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</si>
  <si>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</si>
  <si>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</si>
  <si>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</si>
  <si>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</si>
  <si>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</si>
  <si>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</si>
  <si>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</si>
  <si>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</si>
  <si>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</si>
  <si>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</si>
  <si>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</si>
  <si>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</si>
  <si>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</si>
  <si>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</si>
  <si>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</si>
  <si>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</si>
  <si>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</si>
  <si>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</si>
  <si>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</si>
  <si>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</si>
  <si>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</si>
  <si>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</si>
  <si>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</si>
  <si>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</si>
  <si>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</si>
  <si>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</si>
  <si>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</si>
  <si>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</si>
  <si>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</si>
  <si>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</si>
  <si>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</si>
  <si>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</si>
  <si>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</si>
  <si>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</si>
  <si>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</si>
  <si>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</si>
  <si>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</si>
  <si>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</si>
  <si>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</si>
  <si>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</si>
  <si>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</si>
  <si>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</si>
  <si>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</si>
  <si>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</si>
  <si>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</si>
  <si>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</si>
  <si>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</si>
  <si>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</si>
  <si>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</si>
  <si>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</si>
  <si>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</si>
  <si>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</si>
  <si>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</si>
  <si>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</si>
  <si>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</si>
  <si>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</si>
  <si>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</si>
  <si>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</si>
  <si>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</si>
  <si>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</si>
  <si>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</si>
  <si>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</si>
  <si>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</si>
  <si>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</si>
  <si>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</si>
  <si>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</si>
  <si>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</si>
  <si>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</si>
  <si>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</si>
  <si>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</si>
  <si>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</si>
  <si>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</si>
  <si>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</si>
  <si>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</si>
  <si>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</si>
  <si>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</si>
  <si>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</si>
  <si>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</si>
  <si>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</si>
  <si>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</si>
  <si>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</si>
  <si>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</si>
  <si>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</si>
  <si>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</si>
  <si>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</si>
  <si>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</si>
  <si>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</si>
  <si>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</si>
  <si>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</si>
  <si>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</si>
  <si>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</si>
  <si>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</si>
  <si>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</si>
  <si>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</si>
  <si>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</si>
  <si>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</si>
  <si>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</si>
  <si>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</si>
  <si>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</si>
  <si>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</si>
  <si>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</si>
  <si>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</si>
  <si>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</si>
  <si>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</si>
  <si>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</si>
  <si>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</si>
  <si>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</si>
  <si>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</si>
  <si>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</si>
  <si>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</si>
  <si>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</si>
  <si>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</si>
  <si>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</si>
  <si>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</si>
  <si>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</si>
  <si>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</si>
  <si>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</si>
  <si>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</si>
  <si>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</si>
  <si>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</si>
  <si>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</si>
  <si>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</si>
  <si>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</si>
  <si>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</si>
  <si>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</si>
  <si>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</si>
  <si>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</si>
  <si>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</si>
  <si>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</si>
  <si>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</si>
  <si>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</si>
  <si>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</si>
  <si>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</si>
  <si>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</si>
  <si>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</si>
  <si>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</si>
  <si>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</si>
  <si>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</si>
  <si>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</si>
  <si>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</si>
  <si>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</si>
  <si>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</si>
  <si>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</si>
  <si>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</si>
  <si>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</si>
  <si>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</si>
  <si>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</si>
  <si>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</si>
  <si>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</si>
  <si>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</si>
  <si>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</si>
  <si>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</si>
  <si>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</si>
  <si>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</si>
  <si>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</si>
  <si>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</si>
  <si>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</si>
  <si>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</si>
  <si>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</si>
  <si>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</si>
  <si>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</si>
  <si>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</si>
  <si>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</si>
  <si>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</si>
  <si>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</si>
  <si>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</si>
  <si>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</si>
  <si>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</si>
  <si>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</si>
  <si>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</si>
  <si>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</si>
  <si>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</si>
  <si>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</si>
  <si>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</si>
  <si>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</si>
  <si>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</si>
  <si>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</si>
  <si>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</si>
  <si>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</si>
  <si>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</si>
  <si>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</si>
  <si>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</si>
  <si>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</si>
  <si>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</si>
  <si>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</si>
  <si>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</si>
  <si>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</si>
  <si>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</si>
  <si>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</si>
  <si>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</si>
  <si>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</si>
  <si>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</si>
  <si>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</si>
  <si>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</si>
  <si>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</si>
  <si>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</si>
  <si>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</si>
  <si>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</si>
  <si>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</si>
  <si>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</si>
  <si>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</si>
  <si>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</si>
  <si>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</si>
  <si>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</si>
  <si>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</si>
  <si>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</si>
  <si>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</si>
  <si>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</si>
  <si>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</si>
  <si>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</si>
  <si>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</si>
  <si>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</si>
  <si>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</si>
  <si>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</si>
  <si>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</si>
  <si>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</si>
  <si>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</si>
  <si>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</si>
  <si>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</si>
  <si>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</si>
  <si>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</si>
  <si>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</si>
  <si>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</si>
  <si>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</si>
  <si>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</si>
  <si>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</si>
  <si>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</si>
  <si>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</si>
  <si>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</si>
  <si>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</si>
  <si>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</si>
  <si>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</si>
  <si>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</si>
  <si>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</si>
  <si>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</si>
  <si>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</si>
  <si>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</si>
  <si>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</si>
  <si>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</si>
  <si>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</si>
  <si>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</si>
  <si>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</si>
  <si>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</si>
  <si>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</si>
  <si>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</si>
  <si>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</si>
  <si>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</si>
  <si>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</si>
  <si>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</si>
  <si>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</si>
  <si>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</si>
  <si>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</si>
  <si>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</si>
  <si>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</si>
  <si>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</si>
  <si>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</si>
  <si>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</si>
  <si>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</si>
  <si>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</si>
  <si>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</si>
  <si>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</si>
  <si>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</si>
  <si>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</si>
  <si>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</si>
  <si>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</si>
  <si>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</si>
  <si>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</si>
  <si>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</si>
  <si>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</si>
  <si>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</si>
  <si>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</si>
  <si>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</si>
  <si>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</si>
  <si>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</si>
  <si>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</si>
  <si>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</si>
  <si>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</si>
  <si>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</si>
  <si>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</si>
  <si>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</si>
  <si>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</si>
  <si>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</si>
  <si>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</si>
  <si>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</si>
  <si>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</si>
  <si>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</si>
  <si>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</si>
  <si>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</si>
  <si>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</si>
  <si>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</si>
  <si>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</si>
  <si>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</si>
  <si>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</si>
  <si>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</si>
  <si>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</si>
  <si>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</si>
  <si>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</si>
  <si>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</si>
  <si>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</si>
  <si>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</si>
  <si>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</si>
  <si>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</si>
  <si>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</si>
  <si>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</si>
  <si>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</si>
  <si>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</si>
  <si>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</si>
  <si>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</si>
  <si>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</si>
  <si>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</si>
  <si>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</si>
  <si>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</si>
  <si>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</si>
  <si>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</si>
  <si>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</si>
  <si>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</si>
  <si>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</si>
  <si>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</si>
  <si>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</si>
  <si>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</si>
  <si>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</si>
  <si>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</si>
  <si>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</si>
  <si>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</si>
  <si>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</si>
  <si>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</si>
  <si>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</si>
  <si>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</si>
  <si>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</si>
  <si>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</si>
  <si>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</si>
  <si>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</si>
  <si>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</si>
  <si>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</si>
  <si>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</si>
  <si>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</si>
  <si>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</si>
  <si>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</si>
  <si>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</si>
  <si>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</si>
  <si>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</si>
  <si>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</si>
  <si>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</si>
  <si>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</si>
  <si>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</si>
  <si>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</si>
  <si>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</si>
  <si>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</si>
  <si>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</si>
  <si>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</si>
  <si>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</si>
  <si>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</si>
  <si>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</si>
  <si>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</si>
  <si>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</si>
  <si>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</si>
  <si>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</si>
  <si>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</si>
  <si>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</si>
  <si>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</si>
  <si>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</si>
  <si>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</si>
  <si>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</si>
  <si>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</si>
  <si>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</si>
  <si>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</si>
  <si>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</si>
  <si>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</si>
  <si>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</si>
  <si>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</si>
  <si>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</si>
  <si>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</si>
  <si>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</si>
  <si>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</si>
  <si>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</si>
  <si>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</si>
  <si>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</si>
  <si>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</si>
  <si>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</si>
  <si>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</si>
  <si>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</si>
  <si>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</si>
  <si>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</si>
  <si>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</si>
  <si>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</si>
  <si>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</si>
  <si>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</si>
  <si>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</si>
  <si>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</si>
  <si>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</si>
  <si>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</si>
  <si>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</si>
  <si>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</si>
  <si>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</si>
  <si>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</si>
  <si>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</si>
  <si>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</si>
  <si>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</si>
  <si>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</si>
  <si>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</si>
  <si>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</si>
  <si>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</si>
  <si>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</si>
  <si>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</si>
  <si>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</si>
  <si>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</si>
  <si>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</si>
  <si>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</si>
  <si>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</si>
  <si>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</si>
  <si>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</si>
  <si>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</si>
  <si>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</si>
  <si>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</si>
  <si>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</si>
  <si>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</si>
  <si>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</si>
  <si>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</si>
  <si>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</si>
  <si>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</si>
  <si>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</si>
  <si>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</si>
  <si>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</si>
  <si>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</si>
  <si>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</si>
  <si>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</si>
  <si>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</si>
  <si>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</si>
  <si>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</si>
  <si>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</si>
  <si>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</si>
  <si>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</si>
  <si>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</si>
  <si>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</si>
  <si>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</si>
  <si>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</si>
  <si>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</si>
  <si>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</si>
  <si>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</si>
  <si>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</si>
  <si>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</si>
  <si>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</si>
  <si>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</si>
  <si>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</si>
  <si>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</si>
  <si>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</si>
  <si>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</si>
  <si>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</si>
  <si>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</si>
  <si>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</si>
  <si>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</si>
  <si>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</si>
  <si>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</si>
  <si>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</si>
  <si>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</si>
  <si>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</si>
  <si>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</si>
  <si>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</si>
  <si>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</si>
  <si>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</si>
  <si>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</si>
  <si>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</si>
  <si>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</si>
  <si>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</si>
  <si>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</si>
  <si>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</si>
  <si>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</si>
  <si>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</si>
  <si>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</si>
  <si>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</si>
  <si>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</si>
  <si>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</si>
  <si>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</si>
  <si>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</si>
  <si>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</si>
  <si>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</si>
  <si>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</si>
  <si>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</si>
  <si>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</si>
  <si>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</si>
  <si>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</si>
  <si>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</si>
  <si>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</si>
  <si>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</si>
  <si>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</si>
  <si>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</si>
  <si>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</si>
  <si>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</si>
  <si>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</si>
  <si>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</si>
  <si>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</si>
  <si>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</si>
  <si>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</si>
  <si>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</si>
  <si>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</si>
  <si>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</si>
  <si>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</si>
  <si>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</si>
  <si>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</si>
  <si>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</si>
  <si>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</si>
  <si>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</si>
  <si>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</si>
  <si>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</si>
  <si>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</si>
  <si>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</si>
  <si>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</si>
  <si>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</si>
  <si>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</si>
  <si>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</si>
  <si>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</si>
  <si>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</si>
  <si>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</si>
  <si>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</si>
  <si>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</si>
  <si>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</si>
  <si>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</si>
  <si>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</si>
  <si>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</si>
  <si>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</si>
  <si>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</si>
  <si>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</si>
  <si>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</si>
  <si>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</si>
  <si>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</si>
  <si>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</si>
  <si>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</si>
  <si>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</si>
  <si>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</si>
  <si>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</si>
  <si>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</si>
  <si>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</si>
  <si>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</si>
  <si>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</si>
  <si>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</si>
  <si>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</si>
  <si>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</si>
  <si>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</si>
  <si>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</si>
  <si>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</si>
  <si>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</si>
  <si>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</si>
  <si>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</si>
  <si>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</si>
  <si>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</si>
  <si>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</si>
  <si>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</si>
  <si>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</si>
  <si>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</si>
  <si>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</si>
  <si>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</si>
  <si>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</si>
  <si>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</si>
  <si>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</si>
  <si>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</si>
  <si>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</si>
  <si>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</si>
  <si>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</si>
  <si>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</si>
  <si>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</si>
  <si>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</si>
  <si>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</si>
  <si>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</si>
  <si>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</si>
  <si>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</si>
  <si>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</si>
  <si>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</si>
  <si>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</si>
  <si>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</si>
  <si>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</si>
  <si>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</si>
  <si>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</si>
  <si>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</si>
  <si>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</si>
  <si>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</si>
  <si>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</si>
  <si>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</si>
  <si>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</si>
  <si>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</si>
  <si>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</si>
  <si>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</si>
  <si>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</si>
  <si>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</si>
  <si>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</si>
  <si>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</si>
  <si>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</si>
  <si>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</si>
  <si>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</si>
  <si>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</si>
  <si>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</si>
  <si>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</si>
  <si>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</si>
  <si>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</si>
  <si>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</si>
  <si>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</si>
  <si>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</si>
  <si>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</si>
  <si>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</si>
  <si>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</si>
  <si>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</si>
  <si>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</si>
  <si>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</si>
  <si>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</si>
  <si>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</si>
  <si>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</si>
  <si>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</si>
  <si>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</si>
  <si>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</si>
  <si>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</si>
  <si>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</si>
  <si>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</si>
  <si>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</si>
  <si>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</si>
  <si>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</si>
  <si>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</si>
  <si>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</si>
  <si>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</si>
  <si>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</si>
  <si>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</si>
  <si>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</si>
  <si>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</si>
  <si>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</si>
  <si>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</si>
  <si>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</si>
  <si>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</si>
  <si>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</si>
  <si>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</si>
  <si>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</si>
  <si>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</si>
  <si>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</si>
  <si>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</si>
  <si>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</si>
  <si>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</si>
  <si>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</si>
  <si>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</si>
  <si>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</si>
  <si>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</si>
  <si>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</si>
  <si>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</si>
  <si>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</si>
  <si>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</si>
  <si>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</si>
  <si>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</si>
  <si>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</si>
  <si>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</si>
  <si>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</si>
  <si>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</si>
  <si>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</si>
  <si>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</si>
  <si>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</si>
  <si>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</si>
  <si>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</si>
  <si>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</si>
  <si>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</si>
  <si>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</si>
  <si>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</si>
  <si>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</si>
  <si>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</si>
  <si>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</si>
  <si>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</si>
  <si>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</si>
  <si>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</si>
  <si>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</si>
  <si>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</si>
  <si>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</si>
  <si>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</si>
  <si>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</si>
  <si>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</si>
  <si>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</si>
  <si>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</si>
  <si>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</si>
  <si>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</si>
  <si>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</si>
  <si>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</si>
  <si>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</si>
  <si>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</si>
  <si>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</si>
  <si>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</si>
  <si>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</si>
  <si>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</si>
  <si>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</si>
  <si>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</si>
  <si>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</si>
  <si>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</si>
  <si>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</si>
  <si>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</si>
  <si>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</si>
  <si>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</si>
  <si>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</si>
  <si>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</si>
  <si>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</si>
  <si>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</si>
  <si>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</si>
  <si>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</si>
  <si>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</si>
  <si>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</si>
  <si>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</si>
  <si>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</si>
  <si>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</si>
  <si>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</si>
  <si>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</si>
  <si>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</si>
  <si>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</si>
  <si>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</si>
  <si>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</si>
  <si>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</si>
  <si>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</si>
  <si>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</si>
  <si>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</si>
  <si>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</si>
  <si>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</si>
  <si>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</si>
  <si>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</si>
  <si>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</si>
  <si>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</si>
  <si>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</si>
  <si>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</si>
  <si>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</si>
  <si>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</si>
  <si>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</si>
  <si>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</si>
  <si>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</si>
  <si>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</si>
  <si>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</si>
  <si>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</si>
  <si>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</si>
  <si>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</si>
  <si>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</si>
  <si>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</si>
  <si>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</si>
  <si>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</si>
  <si>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</si>
  <si>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</si>
  <si>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</si>
  <si>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</si>
  <si>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</si>
  <si>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</si>
  <si>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</si>
  <si>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</si>
  <si>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</si>
  <si>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</si>
  <si>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</si>
  <si>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</si>
  <si>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</si>
  <si>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</si>
  <si>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</si>
  <si>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</si>
  <si>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</si>
  <si>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</si>
  <si>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</si>
  <si>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</si>
  <si>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</si>
  <si>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</si>
  <si>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</si>
  <si>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</si>
  <si>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</si>
  <si>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</si>
  <si>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</si>
  <si>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</si>
  <si>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</si>
  <si>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</si>
  <si>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</si>
  <si>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</si>
  <si>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</si>
  <si>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</si>
  <si>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</si>
  <si>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</si>
  <si>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</si>
  <si>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</si>
  <si>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</si>
  <si>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</si>
  <si>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</si>
  <si>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</si>
  <si>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</si>
  <si>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</si>
  <si>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</si>
  <si>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</si>
  <si>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</si>
  <si>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</si>
  <si>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</si>
  <si>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</si>
  <si>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</si>
  <si>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</si>
  <si>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</si>
  <si>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</si>
  <si>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</si>
  <si>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</si>
  <si>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</si>
  <si>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</si>
  <si>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</si>
  <si>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</si>
  <si>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</si>
  <si>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</si>
  <si>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</si>
  <si>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</si>
  <si>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</si>
  <si>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</si>
  <si>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</si>
  <si>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</si>
  <si>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</si>
  <si>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</si>
  <si>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</si>
  <si>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</si>
  <si>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</si>
  <si>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</si>
  <si>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</si>
  <si>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</si>
  <si>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</si>
  <si>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</si>
  <si>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</si>
  <si>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</si>
  <si>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</si>
  <si>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</si>
  <si>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</si>
  <si>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</si>
  <si>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</si>
  <si>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</si>
  <si>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</si>
  <si>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</si>
  <si>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</si>
  <si>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</si>
  <si>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</si>
  <si>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</si>
  <si>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</si>
  <si>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</si>
  <si>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</si>
  <si>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</si>
  <si>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</si>
  <si>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</si>
  <si>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</si>
  <si>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</si>
  <si>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</si>
  <si>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</si>
  <si>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</si>
  <si>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</si>
  <si>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</si>
  <si>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</si>
  <si>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</si>
  <si>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</si>
  <si>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</si>
  <si>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</si>
  <si>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</si>
  <si>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</si>
  <si>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</si>
  <si>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</si>
  <si>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</si>
  <si>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</si>
  <si>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</si>
  <si>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</si>
  <si>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</si>
  <si>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</si>
  <si>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</si>
  <si>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</si>
  <si>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</si>
  <si>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</si>
  <si>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</si>
  <si>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</si>
  <si>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</si>
  <si>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</si>
  <si>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</si>
  <si>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</si>
  <si>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</si>
  <si>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</si>
  <si>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</si>
  <si>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</si>
  <si>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</si>
  <si>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</si>
  <si>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</si>
  <si>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</si>
  <si>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</si>
  <si>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</si>
  <si>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</si>
  <si>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</si>
  <si>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</si>
  <si>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</si>
  <si>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</si>
  <si>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</si>
  <si>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</si>
  <si>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</si>
  <si>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</si>
  <si>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</si>
  <si>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</si>
  <si>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</si>
  <si>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</si>
  <si>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</si>
  <si>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</si>
  <si>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</si>
  <si>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</si>
  <si>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</si>
  <si>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</si>
  <si>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</si>
  <si>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</si>
  <si>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</si>
  <si>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</si>
  <si>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</si>
  <si>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</si>
  <si>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</si>
  <si>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</si>
  <si>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</si>
  <si>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</si>
  <si>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</si>
  <si>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</si>
  <si>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</si>
  <si>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</si>
  <si>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</si>
  <si>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</si>
  <si>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</si>
  <si>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</si>
  <si>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</si>
  <si>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</si>
  <si>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</si>
  <si>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</si>
  <si>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</si>
  <si>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</si>
  <si>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</si>
  <si>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</si>
  <si>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</si>
  <si>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</si>
  <si>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</si>
  <si>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</si>
  <si>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</si>
  <si>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</si>
  <si>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</si>
  <si>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</si>
  <si>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</si>
  <si>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</si>
  <si>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</si>
  <si>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</si>
  <si>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</si>
  <si>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</si>
  <si>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</si>
  <si>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</si>
  <si>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</si>
  <si>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</si>
  <si>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</si>
  <si>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</si>
  <si>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</si>
  <si>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</si>
  <si>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</si>
  <si>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</si>
  <si>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</si>
  <si>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</si>
  <si>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</si>
  <si>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</si>
  <si>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</si>
  <si>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</si>
  <si>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</si>
  <si>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</si>
  <si>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</si>
  <si>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</si>
  <si>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</si>
  <si>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</si>
  <si>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</si>
  <si>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</si>
  <si>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</si>
  <si>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</si>
  <si>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</si>
  <si>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</si>
  <si>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</si>
  <si>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</si>
  <si>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</si>
  <si>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</si>
  <si>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</si>
  <si>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</si>
  <si>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</si>
  <si>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</si>
  <si>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</si>
  <si>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</si>
  <si>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</si>
  <si>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</si>
  <si>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</si>
  <si>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</si>
  <si>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</si>
  <si>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</si>
  <si>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</si>
  <si>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</si>
  <si>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</si>
  <si>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</si>
  <si>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</si>
  <si>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</si>
  <si>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</si>
  <si>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</si>
  <si>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</si>
  <si>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</si>
  <si>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</si>
  <si>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</si>
  <si>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</si>
  <si>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</si>
  <si>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</si>
  <si>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</si>
  <si>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</si>
  <si>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</si>
  <si>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</si>
  <si>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</si>
  <si>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</si>
  <si>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</si>
  <si>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</si>
  <si>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</si>
  <si>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</si>
  <si>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</si>
  <si>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</si>
  <si>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</si>
  <si>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</si>
  <si>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</si>
  <si>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</si>
  <si>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</si>
  <si>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</si>
  <si>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</si>
  <si>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</si>
  <si>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</si>
  <si>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</si>
  <si>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</si>
  <si>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</si>
  <si>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</si>
  <si>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</si>
  <si>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</si>
  <si>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</si>
  <si>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</si>
  <si>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</si>
  <si>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</si>
  <si>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</si>
  <si>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</si>
  <si>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</si>
  <si>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</si>
  <si>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</si>
  <si>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</si>
  <si>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</si>
  <si>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</si>
  <si>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</si>
  <si>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</si>
  <si>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</si>
  <si>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</si>
  <si>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</si>
  <si>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</si>
  <si>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</si>
  <si>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</si>
  <si>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</si>
  <si>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</si>
  <si>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</si>
  <si>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</si>
  <si>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</si>
  <si>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</si>
  <si>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</si>
  <si>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</si>
  <si>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</si>
  <si>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</si>
  <si>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</si>
  <si>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</si>
  <si>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</si>
  <si>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</si>
  <si>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</si>
  <si>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</si>
  <si>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</si>
  <si>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</si>
  <si>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</si>
  <si>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</si>
  <si>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</si>
  <si>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</si>
  <si>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</si>
  <si>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</si>
  <si>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</si>
  <si>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</si>
  <si>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</si>
  <si>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</si>
  <si>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</si>
  <si>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</si>
  <si>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</si>
  <si>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</si>
  <si>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</si>
  <si>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</si>
  <si>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</si>
  <si>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</si>
  <si>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</si>
  <si>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</si>
  <si>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</si>
  <si>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</si>
  <si>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</si>
  <si>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</si>
  <si>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</si>
  <si>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</si>
  <si>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</si>
  <si>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</si>
  <si>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</si>
  <si>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</si>
  <si>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</si>
  <si>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</si>
  <si>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</si>
  <si>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</si>
  <si>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</si>
  <si>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</si>
  <si>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</si>
  <si>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</si>
  <si>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</si>
  <si>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</si>
  <si>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</si>
  <si>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</si>
  <si>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</si>
  <si>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</si>
  <si>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</si>
  <si>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</si>
  <si>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</si>
  <si>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</si>
  <si>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</si>
  <si>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</si>
  <si>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</si>
  <si>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</si>
  <si>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</si>
  <si>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</si>
  <si>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</si>
  <si>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</si>
  <si>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</si>
  <si>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</si>
  <si>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</si>
  <si>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</si>
  <si>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</si>
  <si>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</si>
  <si>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</si>
  <si>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</si>
  <si>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</si>
  <si>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</si>
  <si>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</si>
  <si>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</si>
  <si>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</si>
  <si>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</si>
  <si>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</si>
  <si>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</si>
  <si>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</si>
  <si>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</si>
  <si>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</si>
  <si>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</si>
  <si>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</si>
  <si>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</si>
  <si>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</si>
  <si>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</si>
  <si>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</si>
  <si>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</si>
  <si>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</si>
  <si>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</si>
  <si>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</si>
  <si>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</si>
  <si>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</si>
  <si>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</si>
  <si>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</si>
  <si>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</si>
  <si>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</si>
  <si>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</si>
  <si>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</si>
  <si>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</si>
  <si>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</si>
  <si>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</si>
  <si>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</si>
  <si>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</si>
  <si>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</si>
  <si>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</si>
  <si>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</si>
  <si>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</si>
  <si>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</si>
  <si>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</si>
  <si>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</si>
  <si>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</si>
  <si>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</si>
  <si>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</si>
  <si>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</si>
  <si>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</si>
  <si>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</si>
  <si>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</si>
  <si>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</si>
  <si>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</si>
  <si>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</si>
  <si>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</si>
  <si>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</si>
  <si>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</si>
  <si>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</si>
  <si>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</si>
  <si>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</si>
  <si>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</si>
  <si>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</si>
  <si>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</si>
  <si>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</si>
  <si>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</si>
  <si>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</si>
  <si>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</si>
  <si>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</si>
  <si>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</si>
  <si>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</si>
  <si>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</si>
  <si>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</si>
  <si>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</si>
  <si>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</si>
  <si>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</si>
  <si>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</si>
  <si>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</si>
  <si>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</si>
  <si>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</si>
  <si>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</si>
  <si>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</si>
  <si>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</si>
  <si>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</si>
  <si>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</si>
  <si>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</si>
  <si>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</si>
  <si>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</si>
  <si>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</si>
  <si>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</si>
  <si>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</si>
  <si>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</si>
  <si>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</si>
  <si>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</si>
  <si>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</si>
  <si>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</si>
  <si>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</si>
  <si>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</si>
  <si>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</si>
  <si>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</si>
  <si>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</si>
  <si>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</si>
  <si>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</si>
  <si>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</si>
  <si>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</si>
  <si>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</si>
  <si>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</si>
  <si>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</si>
  <si>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</si>
  <si>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</si>
  <si>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</si>
  <si>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</si>
  <si>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</si>
  <si>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</si>
  <si>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</si>
  <si>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</si>
  <si>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</si>
  <si>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</si>
  <si>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</si>
  <si>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</si>
  <si>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</si>
  <si>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</si>
  <si>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</si>
  <si>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</si>
  <si>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</si>
  <si>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</si>
  <si>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</si>
  <si>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</si>
  <si>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</si>
  <si>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</si>
  <si>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</si>
  <si>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</si>
  <si>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</si>
  <si>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</si>
  <si>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</si>
  <si>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</si>
  <si>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</si>
  <si>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</si>
  <si>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</si>
  <si>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</si>
  <si>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</si>
  <si>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</si>
  <si>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</si>
  <si>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</si>
  <si>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</si>
  <si>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</si>
  <si>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</si>
  <si>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</si>
  <si>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</si>
  <si>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</si>
  <si>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</si>
  <si>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</si>
  <si>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</si>
  <si>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</si>
  <si>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</si>
  <si>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</si>
  <si>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</si>
  <si>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</si>
  <si>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</si>
  <si>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</si>
  <si>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</si>
  <si>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</si>
  <si>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</si>
  <si>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</si>
  <si>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</si>
  <si>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</si>
  <si>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</si>
  <si>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</si>
  <si>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</si>
  <si>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</si>
  <si>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</si>
  <si>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</si>
  <si>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</si>
  <si>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</si>
  <si>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</si>
  <si>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</si>
  <si>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</si>
  <si>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</si>
  <si>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</si>
  <si>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</si>
  <si>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</si>
  <si>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</si>
  <si>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</si>
  <si>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</si>
  <si>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</si>
  <si>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</si>
  <si>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</si>
  <si>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</si>
  <si>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</si>
  <si>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</si>
  <si>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</si>
  <si>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</si>
  <si>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</si>
  <si>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</si>
  <si>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</si>
  <si>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</si>
  <si>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</si>
  <si>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</si>
  <si>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</si>
  <si>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</si>
  <si>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</si>
  <si>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</si>
  <si>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</si>
  <si>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</si>
  <si>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</si>
  <si>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</si>
  <si>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</si>
  <si>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</si>
  <si>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</si>
  <si>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</si>
  <si>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</si>
  <si>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</si>
  <si>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</si>
  <si>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</si>
  <si>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</si>
  <si>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</si>
  <si>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</si>
  <si>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</si>
  <si>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</si>
  <si>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</si>
  <si>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</si>
  <si>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</si>
  <si>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</si>
  <si>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</si>
  <si>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</si>
  <si>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</si>
  <si>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</si>
  <si>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</si>
  <si>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</si>
  <si>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</si>
  <si>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</si>
  <si>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</si>
  <si>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</si>
  <si>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</si>
  <si>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</si>
  <si>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</si>
  <si>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</si>
  <si>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</si>
  <si>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</si>
  <si>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</si>
  <si>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</si>
  <si>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</si>
  <si>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</si>
  <si>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</si>
  <si>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</si>
  <si>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</si>
  <si>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</si>
  <si>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</si>
  <si>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</si>
  <si>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</si>
  <si>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</si>
  <si>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</si>
  <si>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</si>
  <si>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</si>
  <si>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</si>
  <si>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</si>
  <si>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</si>
  <si>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</si>
  <si>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</si>
  <si>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</si>
  <si>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</si>
  <si>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</si>
  <si>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</si>
  <si>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</si>
  <si>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</si>
  <si>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</si>
  <si>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</si>
  <si>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</si>
  <si>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</si>
  <si>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</si>
  <si>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</si>
  <si>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</si>
  <si>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</si>
  <si>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</si>
  <si>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</si>
  <si>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</si>
  <si>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</si>
  <si>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</si>
  <si>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</si>
  <si>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</si>
  <si>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</si>
  <si>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</si>
  <si>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</si>
  <si>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</si>
  <si>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</si>
  <si>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</si>
  <si>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</si>
  <si>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</si>
  <si>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</si>
  <si>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</si>
  <si>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</si>
  <si>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</si>
  <si>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</si>
  <si>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</si>
  <si>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</si>
  <si>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</si>
  <si>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</si>
  <si>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</si>
  <si>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</si>
  <si>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</si>
  <si>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</si>
  <si>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</si>
  <si>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</si>
  <si>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</si>
  <si>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</si>
  <si>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</si>
  <si>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</si>
  <si>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</si>
  <si>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</si>
  <si>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</si>
  <si>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</si>
  <si>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</si>
  <si>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</si>
  <si>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</si>
  <si>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</si>
  <si>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</si>
  <si>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</si>
  <si>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</si>
  <si>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</si>
  <si>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</si>
  <si>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</si>
  <si>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</si>
  <si>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</si>
  <si>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</si>
  <si>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</si>
  <si>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</si>
  <si>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</si>
  <si>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</si>
  <si>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</si>
  <si>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</si>
  <si>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</si>
  <si>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</si>
  <si>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</si>
  <si>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</si>
  <si>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</si>
  <si>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</si>
  <si>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</si>
  <si>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</si>
  <si>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</si>
  <si>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</si>
  <si>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</si>
  <si>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</si>
  <si>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</si>
  <si>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</si>
  <si>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</si>
  <si>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</si>
  <si>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</si>
  <si>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</si>
  <si>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</si>
  <si>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</si>
  <si>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</si>
  <si>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</si>
  <si>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</si>
  <si>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</si>
  <si>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</si>
  <si>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</si>
  <si>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</si>
  <si>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</si>
  <si>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</si>
  <si>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</si>
  <si>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</si>
  <si>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</si>
  <si>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</si>
  <si>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</si>
  <si>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</si>
  <si>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</si>
  <si>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</si>
  <si>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</si>
  <si>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</si>
  <si>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</si>
  <si>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</si>
  <si>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</si>
  <si>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</si>
  <si>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</si>
  <si>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</si>
  <si>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</si>
  <si>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</si>
  <si>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</si>
  <si>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</si>
  <si>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</si>
  <si>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</si>
  <si>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</si>
  <si>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</si>
  <si>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</si>
  <si>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</si>
  <si>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</si>
  <si>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</si>
  <si>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</si>
  <si>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</si>
  <si>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</si>
  <si>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</si>
  <si>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</si>
  <si>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</si>
  <si>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</si>
  <si>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</si>
  <si>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</si>
  <si>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</si>
  <si>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</si>
  <si>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</si>
  <si>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</si>
  <si>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</si>
  <si>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</si>
  <si>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</si>
  <si>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</si>
  <si>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</si>
  <si>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</si>
  <si>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</si>
  <si>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</si>
  <si>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</si>
  <si>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</si>
  <si>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</si>
  <si>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</si>
  <si>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</si>
  <si>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</si>
  <si>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</si>
  <si>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</si>
  <si>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</si>
  <si>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</si>
  <si>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</si>
  <si>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</si>
  <si>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</si>
  <si>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</si>
  <si>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</si>
  <si>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</si>
  <si>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</si>
  <si>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</si>
  <si>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</si>
  <si>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</si>
  <si>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</si>
  <si>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</si>
  <si>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</si>
  <si>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</si>
  <si>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</si>
  <si>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</si>
  <si>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</si>
  <si>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</si>
  <si>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</si>
  <si>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</si>
  <si>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</si>
  <si>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</si>
  <si>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</si>
  <si>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</si>
  <si>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</si>
  <si>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</si>
  <si>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</si>
  <si>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</si>
  <si>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</si>
  <si>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</si>
  <si>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</si>
  <si>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</si>
  <si>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</si>
  <si>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</si>
  <si>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</si>
  <si>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</si>
  <si>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</si>
  <si>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</si>
  <si>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</si>
  <si>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</si>
  <si>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</si>
  <si>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</si>
  <si>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</si>
  <si>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</si>
  <si>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</si>
  <si>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</si>
  <si>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</si>
  <si>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</si>
  <si>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</si>
  <si>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</si>
  <si>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</si>
  <si>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</si>
  <si>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</si>
  <si>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</si>
  <si>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</si>
  <si>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</si>
  <si>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</si>
  <si>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</si>
  <si>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</si>
  <si>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</si>
  <si>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</si>
  <si>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</si>
  <si>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</si>
  <si>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</si>
  <si>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</si>
  <si>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</si>
  <si>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</si>
  <si>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</si>
  <si>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</si>
  <si>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</si>
  <si>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</si>
  <si>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</si>
  <si>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</si>
  <si>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</si>
  <si>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</si>
  <si>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</si>
  <si>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</si>
  <si>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</si>
  <si>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</si>
  <si>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</si>
  <si>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</si>
  <si>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</si>
  <si>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</si>
  <si>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</si>
  <si>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</si>
  <si>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</si>
  <si>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</si>
  <si>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</si>
  <si>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</si>
  <si>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</si>
  <si>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</si>
  <si>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</si>
  <si>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</si>
  <si>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</si>
  <si>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</si>
  <si>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</si>
  <si>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</si>
  <si>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</si>
  <si>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</si>
  <si>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</si>
  <si>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</si>
  <si>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</si>
  <si>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</si>
  <si>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</si>
  <si>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</si>
  <si>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</si>
  <si>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</si>
  <si>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</si>
  <si>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</si>
  <si>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</si>
  <si>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</si>
  <si>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</si>
  <si>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</si>
  <si>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</si>
  <si>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</si>
  <si>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</si>
  <si>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</si>
  <si>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</si>
  <si>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</si>
  <si>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</si>
  <si>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</si>
  <si>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</si>
  <si>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</si>
  <si>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</si>
  <si>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</si>
  <si>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</si>
  <si>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</si>
  <si>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</si>
  <si>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</si>
  <si>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</si>
  <si>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</si>
  <si>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</si>
  <si>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</si>
  <si>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</si>
  <si>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</si>
  <si>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</si>
  <si>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</si>
  <si>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</si>
  <si>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</si>
  <si>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</si>
  <si>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</si>
  <si>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</si>
  <si>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</si>
  <si>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</si>
  <si>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</si>
  <si>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</si>
  <si>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</si>
  <si>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</si>
  <si>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</si>
  <si>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</si>
  <si>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</si>
  <si>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</si>
  <si>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</si>
  <si>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</si>
  <si>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</si>
  <si>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</si>
  <si>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</si>
  <si>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</si>
  <si>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</si>
  <si>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</si>
  <si>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</si>
  <si>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</si>
  <si>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</si>
  <si>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</si>
  <si>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</si>
  <si>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</si>
  <si>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</si>
  <si>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</si>
  <si>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</si>
  <si>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</si>
  <si>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</si>
  <si>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</si>
  <si>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</si>
  <si>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</si>
  <si>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</si>
  <si>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</si>
  <si>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</si>
  <si>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</si>
  <si>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</si>
  <si>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</si>
  <si>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</si>
  <si>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</si>
  <si>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</si>
  <si>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</si>
  <si>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</si>
  <si>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</si>
  <si>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</si>
  <si>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</si>
  <si>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</si>
  <si>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</si>
  <si>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</si>
  <si>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</si>
  <si>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</si>
  <si>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</si>
  <si>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</si>
  <si>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</si>
  <si>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</si>
  <si>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</si>
  <si>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</si>
  <si>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</si>
  <si>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</si>
  <si>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</si>
  <si>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</si>
  <si>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</si>
  <si>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</si>
  <si>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</si>
  <si>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</si>
  <si>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</si>
  <si>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</si>
  <si>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</si>
  <si>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</si>
  <si>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</si>
  <si>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</si>
  <si>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</si>
  <si>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</si>
  <si>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</si>
  <si>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</si>
  <si>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</si>
  <si>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</si>
  <si>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</si>
  <si>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</si>
  <si>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</si>
  <si>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</si>
  <si>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</si>
  <si>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</si>
  <si>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</si>
  <si>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</si>
  <si>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</si>
  <si>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</si>
  <si>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</si>
  <si>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</si>
  <si>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</si>
  <si>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</si>
  <si>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</si>
  <si>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</si>
  <si>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</si>
  <si>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</si>
  <si>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</si>
  <si>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</si>
  <si>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</si>
  <si>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</si>
  <si>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</si>
  <si>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</si>
  <si>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</si>
  <si>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</si>
  <si>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</si>
  <si>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</si>
  <si>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</si>
  <si>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</si>
  <si>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</si>
  <si>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</si>
  <si>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</si>
  <si>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</si>
  <si>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</si>
  <si>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</si>
  <si>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</si>
  <si>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</si>
  <si>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</si>
  <si>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</si>
  <si>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</si>
  <si>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</si>
  <si>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</si>
  <si>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</si>
  <si>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</si>
  <si>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</si>
  <si>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</si>
  <si>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</si>
  <si>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</si>
  <si>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</si>
  <si>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</si>
  <si>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</si>
  <si>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</si>
  <si>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</si>
  <si>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</si>
  <si>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</si>
  <si>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</si>
  <si>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</si>
  <si>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</si>
  <si>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</si>
  <si>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</si>
  <si>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</si>
  <si>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</si>
  <si>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</si>
  <si>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</si>
  <si>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</si>
  <si>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</si>
  <si>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</si>
  <si>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</si>
  <si>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</si>
  <si>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</si>
  <si>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</si>
  <si>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</si>
  <si>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</si>
  <si>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</si>
  <si>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</si>
  <si>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</si>
  <si>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</si>
  <si>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</si>
  <si>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</si>
  <si>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</si>
  <si>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</si>
  <si>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</si>
  <si>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</si>
  <si>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</si>
  <si>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</si>
  <si>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</si>
  <si>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</si>
  <si>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</si>
  <si>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</si>
  <si>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</si>
  <si>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</si>
  <si>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</si>
  <si>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</si>
  <si>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</si>
  <si>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</si>
  <si>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</si>
  <si>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</si>
  <si>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</si>
  <si>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</si>
  <si>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</si>
  <si>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</si>
  <si>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</si>
  <si>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</si>
  <si>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</si>
  <si>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</si>
  <si>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</si>
  <si>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</si>
  <si>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</si>
  <si>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</si>
  <si>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</si>
  <si>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</si>
  <si>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</si>
  <si>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</si>
  <si>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</si>
  <si>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</si>
  <si>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</si>
  <si>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</si>
  <si>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</si>
  <si>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</si>
  <si>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</si>
  <si>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</si>
  <si>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</si>
  <si>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</si>
  <si>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</si>
  <si>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</si>
  <si>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</si>
  <si>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</si>
  <si>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</si>
  <si>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</si>
  <si>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</si>
  <si>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</si>
  <si>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</si>
  <si>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</si>
  <si>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</si>
  <si>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</si>
  <si>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</si>
  <si>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</si>
  <si>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</si>
  <si>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</si>
  <si>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</si>
  <si>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</si>
  <si>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</si>
  <si>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</si>
  <si>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</si>
  <si>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</si>
  <si>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</si>
  <si>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</si>
  <si>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</si>
  <si>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</si>
  <si>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</si>
  <si>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</si>
  <si>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</si>
  <si>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</si>
  <si>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</si>
  <si>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</si>
  <si>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</si>
  <si>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</si>
  <si>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</si>
  <si>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</si>
  <si>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</si>
  <si>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</si>
  <si>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</si>
  <si>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</si>
  <si>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</si>
  <si>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</si>
  <si>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</si>
  <si>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</si>
  <si>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</si>
  <si>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</si>
  <si>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</si>
  <si>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</si>
  <si>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</si>
  <si>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</si>
  <si>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</si>
  <si>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</si>
  <si>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</si>
  <si>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</si>
  <si>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</si>
  <si>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</si>
  <si>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</si>
  <si>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</si>
  <si>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</si>
  <si>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</si>
  <si>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</si>
  <si>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</si>
  <si>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</si>
  <si>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</si>
  <si>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</si>
  <si>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</si>
  <si>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</si>
  <si>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</si>
  <si>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</si>
  <si>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</si>
  <si>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</si>
  <si>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</si>
  <si>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</si>
  <si>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</si>
  <si>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</si>
  <si>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</si>
  <si>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</si>
  <si>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</si>
  <si>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</si>
  <si>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</si>
  <si>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</si>
  <si>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</si>
  <si>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</si>
  <si>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</si>
  <si>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</si>
  <si>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</si>
  <si>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</si>
  <si>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</si>
  <si>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</si>
  <si>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</si>
  <si>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</si>
  <si>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</si>
  <si>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</si>
  <si>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</si>
  <si>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</si>
  <si>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</si>
  <si>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</si>
  <si>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</si>
  <si>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</si>
  <si>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</si>
  <si>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</si>
  <si>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</si>
  <si>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</si>
  <si>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</si>
  <si>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</si>
  <si>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</si>
  <si>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</si>
  <si>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</si>
  <si>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</si>
  <si>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</si>
  <si>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</si>
  <si>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</si>
  <si>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</si>
  <si>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</si>
  <si>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</si>
  <si>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</si>
  <si>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</si>
  <si>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</si>
  <si>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</si>
  <si>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</si>
  <si>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</si>
  <si>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</si>
  <si>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</si>
  <si>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</si>
  <si>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</si>
  <si>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</si>
  <si>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</si>
  <si>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</si>
  <si>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</si>
  <si>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</si>
  <si>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</si>
  <si>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</si>
  <si>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</si>
  <si>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</si>
  <si>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</si>
  <si>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</si>
  <si>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</si>
  <si>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</si>
  <si>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</si>
  <si>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</si>
  <si>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</si>
  <si>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</si>
  <si>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</si>
  <si>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</si>
  <si>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</si>
  <si>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</si>
  <si>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</si>
  <si>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</si>
  <si>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</si>
  <si>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</si>
  <si>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</si>
  <si>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</si>
  <si>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</si>
  <si>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</si>
  <si>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</si>
  <si>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</si>
  <si>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</si>
  <si>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</si>
  <si>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</si>
  <si>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</si>
  <si>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</si>
  <si>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</si>
  <si>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</si>
  <si>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</si>
  <si>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</si>
  <si>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</si>
  <si>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</si>
  <si>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</si>
  <si>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</si>
  <si>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</si>
  <si>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</si>
  <si>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</si>
  <si>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</si>
  <si>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</si>
  <si>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</si>
  <si>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</si>
  <si>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</si>
  <si>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</si>
  <si>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</si>
  <si>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</si>
  <si>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</si>
  <si>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</si>
  <si>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</si>
  <si>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</si>
  <si>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</si>
  <si>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</si>
  <si>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</si>
  <si>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</si>
  <si>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</si>
  <si>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</si>
  <si>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</si>
  <si>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</si>
  <si>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</si>
  <si>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</si>
  <si>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</si>
  <si>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</si>
  <si>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</si>
  <si>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</si>
  <si>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</si>
  <si>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</si>
  <si>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</si>
  <si>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</si>
  <si>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</si>
  <si>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</si>
  <si>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</si>
  <si>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</si>
  <si>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</si>
  <si>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</si>
  <si>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</si>
  <si>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</si>
  <si>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</si>
  <si>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</si>
  <si>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</si>
  <si>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</si>
  <si>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</si>
  <si>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</si>
  <si>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</si>
  <si>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</si>
  <si>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</si>
  <si>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</si>
  <si>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</si>
  <si>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</si>
  <si>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</si>
  <si>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</si>
  <si>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</si>
  <si>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</si>
  <si>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</si>
  <si>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</si>
  <si>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</si>
  <si>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</si>
  <si>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</si>
  <si>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</si>
  <si>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</si>
  <si>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</si>
  <si>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</si>
  <si>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</si>
  <si>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</si>
  <si>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</si>
  <si>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</si>
  <si>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</si>
  <si>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</si>
  <si>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</si>
  <si>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</si>
  <si>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</si>
  <si>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</si>
  <si>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</si>
  <si>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</si>
  <si>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</si>
  <si>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</si>
  <si>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</si>
  <si>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</si>
  <si>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</si>
  <si>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</si>
  <si>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</si>
  <si>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</si>
  <si>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</si>
  <si>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</si>
  <si>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</si>
  <si>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</si>
  <si>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</si>
  <si>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</si>
  <si>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</si>
  <si>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</si>
  <si>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</si>
  <si>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</si>
  <si>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</si>
  <si>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</si>
  <si>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</si>
  <si>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</si>
  <si>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</si>
  <si>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</si>
  <si>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</si>
  <si>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</si>
  <si>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</si>
  <si>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</si>
  <si>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</si>
  <si>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</si>
  <si>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</si>
  <si>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</si>
  <si>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</si>
  <si>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</si>
  <si>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</si>
  <si>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</si>
  <si>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</si>
  <si>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</si>
  <si>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</si>
  <si>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</si>
  <si>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</si>
  <si>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</si>
  <si>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</si>
  <si>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</si>
  <si>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</si>
  <si>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</si>
  <si>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</si>
  <si>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</si>
  <si>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</si>
  <si>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</si>
  <si>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</si>
  <si>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</si>
  <si>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</si>
  <si>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</si>
  <si>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</si>
  <si>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</si>
  <si>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</si>
  <si>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</si>
  <si>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</si>
  <si>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</si>
  <si>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</si>
  <si>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</si>
  <si>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</si>
  <si>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</si>
  <si>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</si>
  <si>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</si>
  <si>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</si>
  <si>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</si>
  <si>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</si>
  <si>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</si>
  <si>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</si>
  <si>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</si>
  <si>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</si>
  <si>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</si>
  <si>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</si>
  <si>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</si>
  <si>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</si>
  <si>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</si>
  <si>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</si>
  <si>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</si>
  <si>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</si>
  <si>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</si>
  <si>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</si>
  <si>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</si>
  <si>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</si>
  <si>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</si>
  <si>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</si>
  <si>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</si>
  <si>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</si>
  <si>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</si>
  <si>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</si>
  <si>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</si>
  <si>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</si>
  <si>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</si>
  <si>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</si>
  <si>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</si>
  <si>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</si>
  <si>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</si>
  <si>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</si>
  <si>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</si>
  <si>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</si>
  <si>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</si>
  <si>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</si>
  <si>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</si>
  <si>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</si>
  <si>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</si>
  <si>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</si>
  <si>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</si>
  <si>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</si>
  <si>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</si>
  <si>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</si>
  <si>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</si>
  <si>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</si>
  <si>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</si>
  <si>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</si>
  <si>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</si>
  <si>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</si>
  <si>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</si>
  <si>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</si>
  <si>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</si>
  <si>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</si>
  <si>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</si>
  <si>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</si>
  <si>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</si>
  <si>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</si>
  <si>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</si>
  <si>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</si>
  <si>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</si>
  <si>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</si>
  <si>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</si>
  <si>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</si>
  <si>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</si>
  <si>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</si>
  <si>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</si>
  <si>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</si>
  <si>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</si>
  <si>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</si>
  <si>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</si>
  <si>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</si>
  <si>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</si>
  <si>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</si>
  <si>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</si>
  <si>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</si>
  <si>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</si>
  <si>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</si>
  <si>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</si>
  <si>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</si>
  <si>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</si>
  <si>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</si>
  <si>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</si>
  <si>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</si>
  <si>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</si>
  <si>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</si>
  <si>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</si>
  <si>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</si>
  <si>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</si>
  <si>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</si>
  <si>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</si>
  <si>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</si>
  <si>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</si>
  <si>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</si>
  <si>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</si>
  <si>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</si>
  <si>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</si>
  <si>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</si>
  <si>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</si>
  <si>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</si>
  <si>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</si>
  <si>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</si>
  <si>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</si>
  <si>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</si>
  <si>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</si>
  <si>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</si>
  <si>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</si>
  <si>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</si>
  <si>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</si>
  <si>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</si>
  <si>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</si>
  <si>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</si>
  <si>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</si>
  <si>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</si>
  <si>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</si>
  <si>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</si>
  <si>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</si>
  <si>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</si>
  <si>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</si>
  <si>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</si>
  <si>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</si>
  <si>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</si>
  <si>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</si>
  <si>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</si>
  <si>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</si>
  <si>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</si>
  <si>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</si>
  <si>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</si>
  <si>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</si>
  <si>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</si>
  <si>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</si>
  <si>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</si>
  <si>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</si>
  <si>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</si>
  <si>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</si>
  <si>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</si>
  <si>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</si>
  <si>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</si>
  <si>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</si>
  <si>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</si>
  <si>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</si>
  <si>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</si>
  <si>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</si>
  <si>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</si>
  <si>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</si>
  <si>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</si>
  <si>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</si>
  <si>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</si>
  <si>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</si>
  <si>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</si>
  <si>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</si>
  <si>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</si>
  <si>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</si>
  <si>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</si>
  <si>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</si>
  <si>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</si>
  <si>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</si>
  <si>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</si>
  <si>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</si>
  <si>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</si>
  <si>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</si>
  <si>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</si>
  <si>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</si>
  <si>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</si>
  <si>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</si>
  <si>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</si>
  <si>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</si>
  <si>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</si>
  <si>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</si>
  <si>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</si>
  <si>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</si>
  <si>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</si>
  <si>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</si>
  <si>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</si>
  <si>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</si>
  <si>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</si>
  <si>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</si>
  <si>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</si>
  <si>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</si>
  <si>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</si>
  <si>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</si>
  <si>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</si>
  <si>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</si>
  <si>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</si>
  <si>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</si>
  <si>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</si>
  <si>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</si>
  <si>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</si>
  <si>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</si>
  <si>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</si>
  <si>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</si>
  <si>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</si>
  <si>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</si>
  <si>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</si>
  <si>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</si>
  <si>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</si>
  <si>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</si>
  <si>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</si>
  <si>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</si>
  <si>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</si>
  <si>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</si>
  <si>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</si>
  <si>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</si>
  <si>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</si>
  <si>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</si>
  <si>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</si>
  <si>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</si>
  <si>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</si>
  <si>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</si>
  <si>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</si>
  <si>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</si>
  <si>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</si>
  <si>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</si>
  <si>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</si>
  <si>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</si>
  <si>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</si>
  <si>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</si>
  <si>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</si>
  <si>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</si>
  <si>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</si>
  <si>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</si>
  <si>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</si>
  <si>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</si>
  <si>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</si>
  <si>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</si>
  <si>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</si>
  <si>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</si>
  <si>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</si>
  <si>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</si>
  <si>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</si>
  <si>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</si>
  <si>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</si>
  <si>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</si>
  <si>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</si>
  <si>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</si>
  <si>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</si>
  <si>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</si>
  <si>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</si>
  <si>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</si>
  <si>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</si>
  <si>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</si>
  <si>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</si>
  <si>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</si>
  <si>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</si>
  <si>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</si>
  <si>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</si>
  <si>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</si>
  <si>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</si>
  <si>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</si>
  <si>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</si>
  <si>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</si>
  <si>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</si>
  <si>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</si>
  <si>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</si>
  <si>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</si>
  <si>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</si>
  <si>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</si>
  <si>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</si>
  <si>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</si>
  <si>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</si>
  <si>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</si>
  <si>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</si>
  <si>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</si>
  <si>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</si>
  <si>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</si>
  <si>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</si>
  <si>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</si>
  <si>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</si>
  <si>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</si>
  <si>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</si>
  <si>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</si>
  <si>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</si>
  <si>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</si>
  <si>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</si>
  <si>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</si>
  <si>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</si>
  <si>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</si>
  <si>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</si>
  <si>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</si>
  <si>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</si>
  <si>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</si>
  <si>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</si>
  <si>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</si>
  <si>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</si>
  <si>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</si>
  <si>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</si>
  <si>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</si>
  <si>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</si>
  <si>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</si>
  <si>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</si>
  <si>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</si>
  <si>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</si>
  <si>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</si>
  <si>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</si>
  <si>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</si>
  <si>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</si>
  <si>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</si>
  <si>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</si>
  <si>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</si>
  <si>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</si>
  <si>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</si>
  <si>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</si>
  <si>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</si>
  <si>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</si>
  <si>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</si>
  <si>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</si>
  <si>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</si>
  <si>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</si>
  <si>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</si>
  <si>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</si>
  <si>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</si>
  <si>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</si>
  <si>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</si>
  <si>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</si>
  <si>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</si>
  <si>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</si>
  <si>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</si>
  <si>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</si>
  <si>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</si>
  <si>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</si>
  <si>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</si>
  <si>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</si>
  <si>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</si>
  <si>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</si>
  <si>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</si>
  <si>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</si>
  <si>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</si>
  <si>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</si>
  <si>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</si>
  <si>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</si>
  <si>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</si>
  <si>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</si>
  <si>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</si>
  <si>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</si>
  <si>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</si>
  <si>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</si>
  <si>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</si>
  <si>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</si>
  <si>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</si>
  <si>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</si>
  <si>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</si>
  <si>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</si>
  <si>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</si>
  <si>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</si>
  <si>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</si>
  <si>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</si>
  <si>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</si>
  <si>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</si>
  <si>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</si>
  <si>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</si>
  <si>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</si>
  <si>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</si>
  <si>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</si>
  <si>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</si>
  <si>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</si>
  <si>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</si>
  <si>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</si>
  <si>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</si>
  <si>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</si>
  <si>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</si>
  <si>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</si>
  <si>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</si>
  <si>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</si>
  <si>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</si>
  <si>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</si>
  <si>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</si>
  <si>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</si>
  <si>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</si>
  <si>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</si>
  <si>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</si>
  <si>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</si>
  <si>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</si>
  <si>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</si>
  <si>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</si>
  <si>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</si>
  <si>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</si>
  <si>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</si>
  <si>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</si>
  <si>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</si>
  <si>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</si>
  <si>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</si>
  <si>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</si>
  <si>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</si>
  <si>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</si>
  <si>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</si>
  <si>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</si>
  <si>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</si>
  <si>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</si>
  <si>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</si>
  <si>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</si>
  <si>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</si>
  <si>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</si>
  <si>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</si>
  <si>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</si>
  <si>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</si>
  <si>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</si>
  <si>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</si>
  <si>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</si>
  <si>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</si>
  <si>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</si>
  <si>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</si>
  <si>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</si>
  <si>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</si>
  <si>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</si>
  <si>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</si>
  <si>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</si>
  <si>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</si>
  <si>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</si>
  <si>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</si>
  <si>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</si>
  <si>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</si>
  <si>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</si>
  <si>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</si>
  <si>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</si>
  <si>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</si>
  <si>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</si>
  <si>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</si>
  <si>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</si>
  <si>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</si>
  <si>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</si>
  <si>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</si>
  <si>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</si>
  <si>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</si>
  <si>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</si>
  <si>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</si>
  <si>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</si>
  <si>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</si>
  <si>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</si>
  <si>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</si>
  <si>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</si>
  <si>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</si>
  <si>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</si>
  <si>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</si>
  <si>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</si>
  <si>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</si>
  <si>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</si>
  <si>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</si>
  <si>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</si>
  <si>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</si>
  <si>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</si>
  <si>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</si>
  <si>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</si>
  <si>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</si>
  <si>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</si>
  <si>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</si>
  <si>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</si>
  <si>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</si>
  <si>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</si>
  <si>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</si>
  <si>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</si>
  <si>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</si>
  <si>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</si>
  <si>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</si>
  <si>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</si>
  <si>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</si>
  <si>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</si>
  <si>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</si>
  <si>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</si>
  <si>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</si>
  <si>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</si>
  <si>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</si>
  <si>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</si>
  <si>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</si>
  <si>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</si>
  <si>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</si>
  <si>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</si>
  <si>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</si>
  <si>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</si>
  <si>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</si>
  <si>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</si>
  <si>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</si>
  <si>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</si>
  <si>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</si>
  <si>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</si>
  <si>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</si>
  <si>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</si>
  <si>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</si>
  <si>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</si>
  <si>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</si>
  <si>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</si>
  <si>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</si>
  <si>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</si>
  <si>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</si>
  <si>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</si>
  <si>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</si>
  <si>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</si>
  <si>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</si>
  <si>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</si>
  <si>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</si>
  <si>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</si>
  <si>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</si>
  <si>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</si>
  <si>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</si>
  <si>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</si>
  <si>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</si>
  <si>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</si>
  <si>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</si>
  <si>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</si>
  <si>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</si>
  <si>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</si>
  <si>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</si>
  <si>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</si>
  <si>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</si>
  <si>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</si>
  <si>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</si>
  <si>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</si>
  <si>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</si>
  <si>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</si>
  <si>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</si>
  <si>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</si>
  <si>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</si>
  <si>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</si>
  <si>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</si>
  <si>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</si>
  <si>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</si>
  <si>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</si>
  <si>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</si>
  <si>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</si>
  <si>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</si>
  <si>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</si>
  <si>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</si>
  <si>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</si>
  <si>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</si>
  <si>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</si>
  <si>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</si>
  <si>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</si>
  <si>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</si>
  <si>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</si>
  <si>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</si>
  <si>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</si>
  <si>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</si>
  <si>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</si>
  <si>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</si>
  <si>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</si>
  <si>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</si>
  <si>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</si>
  <si>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</si>
  <si>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</si>
  <si>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</si>
  <si>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</si>
  <si>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</si>
  <si>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</si>
  <si>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</si>
  <si>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</si>
  <si>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</si>
  <si>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</si>
  <si>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</si>
  <si>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</si>
  <si>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</si>
  <si>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</si>
  <si>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</si>
  <si>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</si>
  <si>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</si>
  <si>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</si>
  <si>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</si>
  <si>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</si>
  <si>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</si>
  <si>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</si>
  <si>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</si>
  <si>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</si>
  <si>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</si>
  <si>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</si>
  <si>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</si>
  <si>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</si>
  <si>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</si>
  <si>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</si>
  <si>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</si>
  <si>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</si>
  <si>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</si>
  <si>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</si>
  <si>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</si>
  <si>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</si>
  <si>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</si>
  <si>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</si>
  <si>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</si>
  <si>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</si>
  <si>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</si>
  <si>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</si>
  <si>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</si>
  <si>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</si>
  <si>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</si>
  <si>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</si>
  <si>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</si>
  <si>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</si>
  <si>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</si>
  <si>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</si>
  <si>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</si>
  <si>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</si>
  <si>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</si>
  <si>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</si>
  <si>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</si>
  <si>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</si>
  <si>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</si>
  <si>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</si>
  <si>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</si>
  <si>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</si>
  <si>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</si>
  <si>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</si>
  <si>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</si>
  <si>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</si>
  <si>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</si>
  <si>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</si>
  <si>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</si>
  <si>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</si>
  <si>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</si>
  <si>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</si>
  <si>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</si>
  <si>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</si>
  <si>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</si>
  <si>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</si>
  <si>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</si>
  <si>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</si>
  <si>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</si>
  <si>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</si>
  <si>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</si>
  <si>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</si>
  <si>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</si>
  <si>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</si>
  <si>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</si>
  <si>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</si>
  <si>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</si>
  <si>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</si>
  <si>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</si>
  <si>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</si>
  <si>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</si>
  <si>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</si>
  <si>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</si>
  <si>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</si>
  <si>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</si>
  <si>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</si>
  <si>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</si>
  <si>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</si>
  <si>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</si>
  <si>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</si>
  <si>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</si>
  <si>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</si>
  <si>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</si>
  <si>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</si>
  <si>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</si>
  <si>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</si>
  <si>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</si>
  <si>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</si>
  <si>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</si>
  <si>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</si>
  <si>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</si>
  <si>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</si>
  <si>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</si>
  <si>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</si>
  <si>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</si>
  <si>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</si>
  <si>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</si>
  <si>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</si>
  <si>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</si>
  <si>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</si>
  <si>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</si>
  <si>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</si>
  <si>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</si>
  <si>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</si>
  <si>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</si>
  <si>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</si>
  <si>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</si>
  <si>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</si>
  <si>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</si>
  <si>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</si>
  <si>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</si>
  <si>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</si>
  <si>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</si>
  <si>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</si>
  <si>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</si>
  <si>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</si>
  <si>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</si>
  <si>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</si>
  <si>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</si>
  <si>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</si>
  <si>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</si>
  <si>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</si>
  <si>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</si>
  <si>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</si>
  <si>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</si>
  <si>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</si>
  <si>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</si>
  <si>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</si>
  <si>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</si>
  <si>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</si>
  <si>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</si>
  <si>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</si>
  <si>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</si>
  <si>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</si>
  <si>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</si>
  <si>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</si>
  <si>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</si>
  <si>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</si>
  <si>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</si>
  <si>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</si>
  <si>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</si>
  <si>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</si>
  <si>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</si>
  <si>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</si>
  <si>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</si>
  <si>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</si>
  <si>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</si>
  <si>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</si>
  <si>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</si>
  <si>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</si>
  <si>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</si>
  <si>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</si>
  <si>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</si>
  <si>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</si>
  <si>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</si>
  <si>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</si>
  <si>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</si>
  <si>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</si>
  <si>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</si>
  <si>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</si>
  <si>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</si>
  <si>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</si>
  <si>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</si>
  <si>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</si>
  <si>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</si>
  <si>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</si>
  <si>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</si>
  <si>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</si>
  <si>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</si>
  <si>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</si>
  <si>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</si>
  <si>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</si>
  <si>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</si>
  <si>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</si>
  <si>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</si>
  <si>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</si>
  <si>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</si>
  <si>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</si>
  <si>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</si>
  <si>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</si>
  <si>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</si>
  <si>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</si>
  <si>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</si>
  <si>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</si>
  <si>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</si>
  <si>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</si>
  <si>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</si>
  <si>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</si>
  <si>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</si>
  <si>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</si>
  <si>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</si>
  <si>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</si>
  <si>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</si>
  <si>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</si>
  <si>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</si>
  <si>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</si>
  <si>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</si>
  <si>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</si>
  <si>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</si>
  <si>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</si>
  <si>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</si>
  <si>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</si>
  <si>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</si>
  <si>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</si>
  <si>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</si>
  <si>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</si>
  <si>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</si>
  <si>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</si>
  <si>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</si>
  <si>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</si>
  <si>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</si>
  <si>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</si>
  <si>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</si>
  <si>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</si>
  <si>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</si>
  <si>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</si>
  <si>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</si>
  <si>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</si>
  <si>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</si>
  <si>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</si>
  <si>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</si>
  <si>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</si>
  <si>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</si>
  <si>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</si>
  <si>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</si>
  <si>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</si>
  <si>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</si>
  <si>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</si>
  <si>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</si>
  <si>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</si>
  <si>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</si>
  <si>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</si>
  <si>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</si>
  <si>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</si>
  <si>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</si>
  <si>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</si>
  <si>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</si>
  <si>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</si>
  <si>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</si>
  <si>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</si>
  <si>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</si>
  <si>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</si>
  <si>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</si>
  <si>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</si>
  <si>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</si>
  <si>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</si>
  <si>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</si>
  <si>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</si>
  <si>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</si>
  <si>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</si>
  <si>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</si>
  <si>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</si>
  <si>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</si>
  <si>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</si>
  <si>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</si>
  <si>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</si>
  <si>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</si>
  <si>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</si>
  <si>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</si>
  <si>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</si>
  <si>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</si>
  <si>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</si>
  <si>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</si>
  <si>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</si>
  <si>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</si>
  <si>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</si>
  <si>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</si>
  <si>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</si>
  <si>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</si>
  <si>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</si>
  <si>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</si>
  <si>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</si>
  <si>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</si>
  <si>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</si>
  <si>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</si>
  <si>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</si>
  <si>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</si>
  <si>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</si>
  <si>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</si>
  <si>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</si>
  <si>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</si>
  <si>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</si>
  <si>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</si>
  <si>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</si>
  <si>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</si>
  <si>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</si>
  <si>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</si>
  <si>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</si>
  <si>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</si>
  <si>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</si>
  <si>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</si>
  <si>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</si>
  <si>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</si>
  <si>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</si>
  <si>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</si>
  <si>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</si>
  <si>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</si>
  <si>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</si>
  <si>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</si>
  <si>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</si>
  <si>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</si>
  <si>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</si>
  <si>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</si>
  <si>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</si>
  <si>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</si>
  <si>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</si>
  <si>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</si>
  <si>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</si>
  <si>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</si>
  <si>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</si>
  <si>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</si>
  <si>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</si>
  <si>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</si>
  <si>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</si>
  <si>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</si>
  <si>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</si>
  <si>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</si>
  <si>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</si>
  <si>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</si>
  <si>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</si>
  <si>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</si>
  <si>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</si>
  <si>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</si>
  <si>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</si>
  <si>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</si>
  <si>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</si>
  <si>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</si>
  <si>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</si>
  <si>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</si>
  <si>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</si>
  <si>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</si>
  <si>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</si>
  <si>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</si>
  <si>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</si>
  <si>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</si>
  <si>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</si>
  <si>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</si>
  <si>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</si>
  <si>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</si>
  <si>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</si>
  <si>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</si>
  <si>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</si>
  <si>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</si>
  <si>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</si>
  <si>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</si>
  <si>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</si>
  <si>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</si>
  <si>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</si>
  <si>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</si>
  <si>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</si>
  <si>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</si>
  <si>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</si>
  <si>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</si>
  <si>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</si>
  <si>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</si>
  <si>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</si>
  <si>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</si>
  <si>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</si>
  <si>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</si>
  <si>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</si>
  <si>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</si>
  <si>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</si>
  <si>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</si>
  <si>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</si>
  <si>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</si>
  <si>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</si>
  <si>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</si>
  <si>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</si>
  <si>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</si>
  <si>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</si>
  <si>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</si>
  <si>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</si>
  <si>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</si>
  <si>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</si>
  <si>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</si>
  <si>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</si>
  <si>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</si>
  <si>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</si>
  <si>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</si>
  <si>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</si>
  <si>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</si>
  <si>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</si>
  <si>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</si>
  <si>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</si>
  <si>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</si>
  <si>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</si>
  <si>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</si>
  <si>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</si>
  <si>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</si>
  <si>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</si>
  <si>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</si>
  <si>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</si>
  <si>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</si>
  <si>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</si>
  <si>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</si>
  <si>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</si>
  <si>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</si>
  <si>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</si>
  <si>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</si>
  <si>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</si>
  <si>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</si>
  <si>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</si>
  <si>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</si>
  <si>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</si>
  <si>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</si>
  <si>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</si>
  <si>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</si>
  <si>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</si>
  <si>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</si>
  <si>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</si>
  <si>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</si>
  <si>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</si>
  <si>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</si>
  <si>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</si>
  <si>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</si>
  <si>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</si>
  <si>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</si>
  <si>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</si>
  <si>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</si>
  <si>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</si>
  <si>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</si>
  <si>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</si>
  <si>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</si>
  <si>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</si>
  <si>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</si>
  <si>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</si>
  <si>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</si>
  <si>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</si>
  <si>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</si>
  <si>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</si>
  <si>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</si>
  <si>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</si>
  <si>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</si>
  <si>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</si>
  <si>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</si>
  <si>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</si>
  <si>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</si>
  <si>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</si>
  <si>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</si>
  <si>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</si>
  <si>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</si>
  <si>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</si>
  <si>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</si>
  <si>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</si>
  <si>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</si>
  <si>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</si>
  <si>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</si>
  <si>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</si>
  <si>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</si>
  <si>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</si>
  <si>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</si>
  <si>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</si>
  <si>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</si>
  <si>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</si>
  <si>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</si>
  <si>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</si>
  <si>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</si>
  <si>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</si>
  <si>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</si>
  <si>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</si>
  <si>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</si>
  <si>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</si>
  <si>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</si>
  <si>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</si>
  <si>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</si>
  <si>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</si>
  <si>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</si>
  <si>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</si>
  <si>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</si>
  <si>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</si>
  <si>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</si>
  <si>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</si>
  <si>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</si>
  <si>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</si>
  <si>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</si>
  <si>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</si>
  <si>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</si>
  <si>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</si>
  <si>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</si>
  <si>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</si>
  <si>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</si>
  <si>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</si>
  <si>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</si>
  <si>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</si>
  <si>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</si>
  <si>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</si>
  <si>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</si>
  <si>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</si>
  <si>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</si>
  <si>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</si>
  <si>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</si>
  <si>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</si>
  <si>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</si>
  <si>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</si>
  <si>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</si>
  <si>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</si>
  <si>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</si>
  <si>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</si>
  <si>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</si>
  <si>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</si>
  <si>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</si>
  <si>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</si>
  <si>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</si>
  <si>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</si>
  <si>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</si>
  <si>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</si>
  <si>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</si>
  <si>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</si>
  <si>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</si>
  <si>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</si>
  <si>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</si>
  <si>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</si>
  <si>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</si>
  <si>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</si>
  <si>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</si>
  <si>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</si>
  <si>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</si>
  <si>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</si>
  <si>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</si>
  <si>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</si>
  <si>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</si>
  <si>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</si>
  <si>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</si>
  <si>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</si>
  <si>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</si>
  <si>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</si>
  <si>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</si>
  <si>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</si>
  <si>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</si>
  <si>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</si>
  <si>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</si>
  <si>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</si>
  <si>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</si>
  <si>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</si>
  <si>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</si>
  <si>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</si>
  <si>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</si>
  <si>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</si>
  <si>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</si>
  <si>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</si>
  <si>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</si>
  <si>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</si>
  <si>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</si>
  <si>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</si>
  <si>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</si>
  <si>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</si>
  <si>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</si>
  <si>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</si>
  <si>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</si>
  <si>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</si>
  <si>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</si>
  <si>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</si>
  <si>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</si>
  <si>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</si>
  <si>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</si>
  <si>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</si>
  <si>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</si>
  <si>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</si>
  <si>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</si>
  <si>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</si>
  <si>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</si>
  <si>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</si>
  <si>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</si>
  <si>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</si>
  <si>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</si>
  <si>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</si>
  <si>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</si>
  <si>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</si>
  <si>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</si>
  <si>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</si>
  <si>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</si>
  <si>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</si>
  <si>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</si>
  <si>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</si>
  <si>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</si>
  <si>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</si>
  <si>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</si>
  <si>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</si>
  <si>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</si>
  <si>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</si>
  <si>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</si>
  <si>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</si>
  <si>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</si>
  <si>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</si>
  <si>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</si>
  <si>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</si>
  <si>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</si>
  <si>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</si>
  <si>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</si>
  <si>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</si>
  <si>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</si>
  <si>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</si>
  <si>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</si>
  <si>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</si>
  <si>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</si>
  <si>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</si>
  <si>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</si>
  <si>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</si>
  <si>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</si>
  <si>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</si>
  <si>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</si>
  <si>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</si>
  <si>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</si>
  <si>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</si>
  <si>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</si>
  <si>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</si>
  <si>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</si>
  <si>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</si>
  <si>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</si>
  <si>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</si>
  <si>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</si>
  <si>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</si>
  <si>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</si>
  <si>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</si>
  <si>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</si>
  <si>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</si>
  <si>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</si>
  <si>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</si>
  <si>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</si>
  <si>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</si>
  <si>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</si>
  <si>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</si>
  <si>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</si>
  <si>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</si>
  <si>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</si>
  <si>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</si>
  <si>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</si>
  <si>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</si>
  <si>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</si>
  <si>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</si>
  <si>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</si>
  <si>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</si>
  <si>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</si>
  <si>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</si>
  <si>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</si>
  <si>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</si>
  <si>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</si>
  <si>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</si>
  <si>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</si>
  <si>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</si>
  <si>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</si>
  <si>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</si>
  <si>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</si>
  <si>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</si>
  <si>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</si>
  <si>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</si>
  <si>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</si>
  <si>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</si>
  <si>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</si>
  <si>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</si>
  <si>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</si>
  <si>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</si>
  <si>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</si>
  <si>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</si>
  <si>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</si>
  <si>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</si>
  <si>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</si>
  <si>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</si>
  <si>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</si>
  <si>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</si>
  <si>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</si>
  <si>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</si>
  <si>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</si>
  <si>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</si>
  <si>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</si>
  <si>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</si>
  <si>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</si>
  <si>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</si>
  <si>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</si>
  <si>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</si>
  <si>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</si>
  <si>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</si>
  <si>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</si>
  <si>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</si>
  <si>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</si>
  <si>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</si>
  <si>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</si>
  <si>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</si>
  <si>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</si>
  <si>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</si>
  <si>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</si>
  <si>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</si>
  <si>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</si>
  <si>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</si>
  <si>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</si>
  <si>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</si>
  <si>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</si>
  <si>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</si>
  <si>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</si>
  <si>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</si>
  <si>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</si>
  <si>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</si>
  <si>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</si>
  <si>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</si>
  <si>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</si>
  <si>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</si>
  <si>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</si>
  <si>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</si>
  <si>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</si>
  <si>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</si>
  <si>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</si>
  <si>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</si>
  <si>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</si>
  <si>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</si>
  <si>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</si>
  <si>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</si>
  <si>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</si>
  <si>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</si>
  <si>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</si>
  <si>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</si>
  <si>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</si>
  <si>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</si>
  <si>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</si>
  <si>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</si>
  <si>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</si>
  <si>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</si>
  <si>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</si>
  <si>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</si>
  <si>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</si>
  <si>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</si>
  <si>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</si>
  <si>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</si>
  <si>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</si>
  <si>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</si>
  <si>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</si>
  <si>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</si>
  <si>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</si>
  <si>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</si>
  <si>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</si>
  <si>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</si>
  <si>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</si>
  <si>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</si>
  <si>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</si>
  <si>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</si>
  <si>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</si>
  <si>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</si>
  <si>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</si>
  <si>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</si>
  <si>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</si>
  <si>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</si>
  <si>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</si>
  <si>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</si>
  <si>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</si>
  <si>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</si>
  <si>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</si>
  <si>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</si>
  <si>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</si>
  <si>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</si>
  <si>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</si>
  <si>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</si>
  <si>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</si>
  <si>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</si>
  <si>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</si>
  <si>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</si>
  <si>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</si>
  <si>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</si>
  <si>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</si>
  <si>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</si>
  <si>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</si>
  <si>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</si>
  <si>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</si>
  <si>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</si>
  <si>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</si>
  <si>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</si>
  <si>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</si>
  <si>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</si>
  <si>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</si>
  <si>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</si>
  <si>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</si>
  <si>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</si>
  <si>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</si>
  <si>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</si>
  <si>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</si>
  <si>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</si>
  <si>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</si>
  <si>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</si>
  <si>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</si>
  <si>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</si>
  <si>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</si>
  <si>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</si>
  <si>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</si>
  <si>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</si>
  <si>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</si>
  <si>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</si>
  <si>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</si>
  <si>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</si>
  <si>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</si>
  <si>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</si>
  <si>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</si>
  <si>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</si>
  <si>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</si>
  <si>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</si>
  <si>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</si>
  <si>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</si>
  <si>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</si>
  <si>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</si>
  <si>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</si>
  <si>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</si>
  <si>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</si>
  <si>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</si>
  <si>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</si>
  <si>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</si>
  <si>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</si>
  <si>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</si>
  <si>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</si>
  <si>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</si>
  <si>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</si>
  <si>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</si>
  <si>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</si>
  <si>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</si>
  <si>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</si>
  <si>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</si>
  <si>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</si>
  <si>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</si>
  <si>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</si>
  <si>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</si>
  <si>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</si>
  <si>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</si>
  <si>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</si>
  <si>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</si>
  <si>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</si>
  <si>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</si>
  <si>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</si>
  <si>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</si>
  <si>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</si>
  <si>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</si>
  <si>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</si>
  <si>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</si>
  <si>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</si>
  <si>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</si>
  <si>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</si>
  <si>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</si>
  <si>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</si>
  <si>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</si>
  <si>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</si>
  <si>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</si>
  <si>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</si>
  <si>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</si>
  <si>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</si>
  <si>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</si>
  <si>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</si>
  <si>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</si>
  <si>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</si>
  <si>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</si>
  <si>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</si>
  <si>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</si>
  <si>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</si>
  <si>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</si>
  <si>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</si>
  <si>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</si>
  <si>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</si>
  <si>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</si>
  <si>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</si>
  <si>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</si>
  <si>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</si>
  <si>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</si>
  <si>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</si>
  <si>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</si>
  <si>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</si>
  <si>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</si>
  <si>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</si>
  <si>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</si>
  <si>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</si>
  <si>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</si>
  <si>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</si>
  <si>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</si>
  <si>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</si>
  <si>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</si>
  <si>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</si>
  <si>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</si>
  <si>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</si>
  <si>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</si>
  <si>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</si>
  <si>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</si>
  <si>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</si>
  <si>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</si>
  <si>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</si>
  <si>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</si>
  <si>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</si>
  <si>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</si>
  <si>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</si>
  <si>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</si>
  <si>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</si>
  <si>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</si>
  <si>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</si>
  <si>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</si>
  <si>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</si>
  <si>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</si>
  <si>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</si>
  <si>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</si>
  <si>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</si>
  <si>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</si>
  <si>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</si>
  <si>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</si>
  <si>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</si>
  <si>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</si>
  <si>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</si>
  <si>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</si>
  <si>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</si>
  <si>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</si>
  <si>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</si>
  <si>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</si>
  <si>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</si>
  <si>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</si>
  <si>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</si>
  <si>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</si>
  <si>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</si>
  <si>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</si>
  <si>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</si>
  <si>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</si>
  <si>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</si>
  <si>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</si>
  <si>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</si>
  <si>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</si>
  <si>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</si>
  <si>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</si>
  <si>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</si>
  <si>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</si>
  <si>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</si>
  <si>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</si>
  <si>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</si>
  <si>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</si>
  <si>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</si>
  <si>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</si>
  <si>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</si>
  <si>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</si>
  <si>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</si>
  <si>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</si>
  <si>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</si>
  <si>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</si>
  <si>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</si>
  <si>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</si>
  <si>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</si>
  <si>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</si>
  <si>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</si>
  <si>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</si>
  <si>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</si>
  <si>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</si>
  <si>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</si>
  <si>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</si>
  <si>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</si>
  <si>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</si>
  <si>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</si>
  <si>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</si>
  <si>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</si>
  <si>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</si>
  <si>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</si>
  <si>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</si>
  <si>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</si>
  <si>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</si>
  <si>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</si>
  <si>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</si>
  <si>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</si>
  <si>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</si>
  <si>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</si>
  <si>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</si>
  <si>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</si>
  <si>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</si>
  <si>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</si>
  <si>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</si>
  <si>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</si>
  <si>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</si>
  <si>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</si>
  <si>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</si>
  <si>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</si>
  <si>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</si>
  <si>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</si>
  <si>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</si>
  <si>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</si>
  <si>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</si>
  <si>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</si>
  <si>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</si>
  <si>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</si>
  <si>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</si>
  <si>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</si>
  <si>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</si>
  <si>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</si>
  <si>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</si>
  <si>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</si>
  <si>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</si>
  <si>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</si>
  <si>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</si>
  <si>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</si>
  <si>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</si>
  <si>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</si>
  <si>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</si>
  <si>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</si>
  <si>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</si>
  <si>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</si>
  <si>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</si>
  <si>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</si>
  <si>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</si>
  <si>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</si>
  <si>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</si>
  <si>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</si>
  <si>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</si>
  <si>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</si>
  <si>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</si>
  <si>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</si>
  <si>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</si>
  <si>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</si>
  <si>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</si>
  <si>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</si>
  <si>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</si>
  <si>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</si>
  <si>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</si>
  <si>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</si>
  <si>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</si>
  <si>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</si>
  <si>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</si>
  <si>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</si>
  <si>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</si>
  <si>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</si>
  <si>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</si>
  <si>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</si>
  <si>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</si>
  <si>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</si>
  <si>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</si>
  <si>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</si>
  <si>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</si>
  <si>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</si>
  <si>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</si>
  <si>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</si>
  <si>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</si>
  <si>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</si>
  <si>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</si>
  <si>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</si>
  <si>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</si>
  <si>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</si>
  <si>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</si>
  <si>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</si>
  <si>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</si>
  <si>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</si>
  <si>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</si>
  <si>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</si>
  <si>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</si>
  <si>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</si>
  <si>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</si>
  <si>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</si>
  <si>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</si>
  <si>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</si>
  <si>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</si>
  <si>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</si>
  <si>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</si>
  <si>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</si>
  <si>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</si>
  <si>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</si>
  <si>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</si>
  <si>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</si>
  <si>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</si>
  <si>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</si>
  <si>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</si>
  <si>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</si>
  <si>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</si>
  <si>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</si>
  <si>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</si>
  <si>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</si>
  <si>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</si>
  <si>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</si>
  <si>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</si>
  <si>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</si>
  <si>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</si>
  <si>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</si>
  <si>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</si>
  <si>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</si>
  <si>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</si>
  <si>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</si>
  <si>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</si>
  <si>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</si>
  <si>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</si>
  <si>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</si>
  <si>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</si>
  <si>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</si>
  <si>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</si>
  <si>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</si>
  <si>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</si>
  <si>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</si>
  <si>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</si>
  <si>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</si>
  <si>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</si>
  <si>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</si>
  <si>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</si>
  <si>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</si>
  <si>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</si>
  <si>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</si>
  <si>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</si>
  <si>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</si>
  <si>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</si>
  <si>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</si>
  <si>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</si>
  <si>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</si>
  <si>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</si>
  <si>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</si>
  <si>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</si>
  <si>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</si>
  <si>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</si>
  <si>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</si>
  <si>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</si>
  <si>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</si>
  <si>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</si>
  <si>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</si>
  <si>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</si>
  <si>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</si>
  <si>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</si>
  <si>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</si>
  <si>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</si>
  <si>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</si>
  <si>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</si>
  <si>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</si>
  <si>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</si>
  <si>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</si>
  <si>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</si>
  <si>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</si>
  <si>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</si>
  <si>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</si>
  <si>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</si>
  <si>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</si>
  <si>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</si>
  <si>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</si>
  <si>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</si>
  <si>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</si>
  <si>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</si>
  <si>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</si>
  <si>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</si>
  <si>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</si>
  <si>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</si>
  <si>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</si>
  <si>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</si>
  <si>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</si>
  <si>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</si>
  <si>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</si>
  <si>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</si>
  <si>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</si>
  <si>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</si>
  <si>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</si>
  <si>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</si>
  <si>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</si>
  <si>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</si>
  <si>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</si>
  <si>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</si>
  <si>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</si>
  <si>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</si>
  <si>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</si>
  <si>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</si>
  <si>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</si>
  <si>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</si>
  <si>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</si>
  <si>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</si>
  <si>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</si>
  <si>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</si>
  <si>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</si>
  <si>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</si>
  <si>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</si>
  <si>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</si>
  <si>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</si>
  <si>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</si>
  <si>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</si>
  <si>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</si>
  <si>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</si>
  <si>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</si>
  <si>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</si>
  <si>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</si>
  <si>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</si>
  <si>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</si>
  <si>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</si>
  <si>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</si>
  <si>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</si>
  <si>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</si>
  <si>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</si>
  <si>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</si>
  <si>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</si>
  <si>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</si>
  <si>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</si>
  <si>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</si>
  <si>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</si>
  <si>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</si>
  <si>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</si>
  <si>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</si>
  <si>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</si>
  <si>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</si>
  <si>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</si>
  <si>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</si>
  <si>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</si>
  <si>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</si>
  <si>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</si>
  <si>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</si>
  <si>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</si>
  <si>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</si>
  <si>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</si>
  <si>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</si>
  <si>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</si>
  <si>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</si>
  <si>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</si>
  <si>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</si>
  <si>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</si>
  <si>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</si>
  <si>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</si>
  <si>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</si>
  <si>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</si>
  <si>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</si>
  <si>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</si>
  <si>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</si>
  <si>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</si>
  <si>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</si>
  <si>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</si>
  <si>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</si>
  <si>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</si>
  <si>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</si>
  <si>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</si>
  <si>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</si>
  <si>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</si>
  <si>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</si>
  <si>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</si>
  <si>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</si>
  <si>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</si>
  <si>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</si>
  <si>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</si>
  <si>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</si>
  <si>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</si>
  <si>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</si>
  <si>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</si>
  <si>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</si>
  <si>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</si>
  <si>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</si>
  <si>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</si>
  <si>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</si>
  <si>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</si>
  <si>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</si>
  <si>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</si>
  <si>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</si>
  <si>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</si>
  <si>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</si>
  <si>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</si>
  <si>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</si>
  <si>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</si>
  <si>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</si>
  <si>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</si>
  <si>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</si>
  <si>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</si>
  <si>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</si>
  <si>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</si>
  <si>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</si>
  <si>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</si>
  <si>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</si>
  <si>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</si>
  <si>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</si>
  <si>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</si>
  <si>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</si>
  <si>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</si>
  <si>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</si>
  <si>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</si>
  <si>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</si>
  <si>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</si>
  <si>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</si>
  <si>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</si>
  <si>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</si>
  <si>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</si>
  <si>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</si>
  <si>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</si>
  <si>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</si>
  <si>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</si>
  <si>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</si>
  <si>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</si>
  <si>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</si>
  <si>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</si>
  <si>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</si>
  <si>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</si>
  <si>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</si>
  <si>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</si>
  <si>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</si>
  <si>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</si>
  <si>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</si>
  <si>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</si>
  <si>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</si>
  <si>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</si>
  <si>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</si>
  <si>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</si>
  <si>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</si>
  <si>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</si>
  <si>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</si>
  <si>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</si>
  <si>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</si>
  <si>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</si>
  <si>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</si>
  <si>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</si>
  <si>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</si>
  <si>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</si>
  <si>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</si>
  <si>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</si>
  <si>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</si>
  <si>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</si>
  <si>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</si>
  <si>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</si>
  <si>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</si>
  <si>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</si>
  <si>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</si>
  <si>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</si>
  <si>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</si>
  <si>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</si>
  <si>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</si>
  <si>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</si>
  <si>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</si>
  <si>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</si>
  <si>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</si>
  <si>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</si>
  <si>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</si>
  <si>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</si>
  <si>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</si>
  <si>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</si>
  <si>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</si>
  <si>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</si>
  <si>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</si>
  <si>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</si>
  <si>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</si>
  <si>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</si>
  <si>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</si>
  <si>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</si>
  <si>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</si>
  <si>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</si>
  <si>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</si>
  <si>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</si>
  <si>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</si>
  <si>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</si>
  <si>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</si>
  <si>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</si>
  <si>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</si>
  <si>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</si>
  <si>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</si>
  <si>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</si>
  <si>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</si>
  <si>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</si>
  <si>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</si>
  <si>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</si>
  <si>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</si>
  <si>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</si>
  <si>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</si>
  <si>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</si>
  <si>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</si>
  <si>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</si>
  <si>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</si>
  <si>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</si>
  <si>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</si>
  <si>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</si>
  <si>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</si>
  <si>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</si>
  <si>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</si>
  <si>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</si>
  <si>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</si>
  <si>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</si>
  <si>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</si>
  <si>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</si>
  <si>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</si>
  <si>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</si>
  <si>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</si>
  <si>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</si>
  <si>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</si>
  <si>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</si>
  <si>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</si>
  <si>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</si>
  <si>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</si>
  <si>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</si>
  <si>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</si>
  <si>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</si>
  <si>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</si>
  <si>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</si>
  <si>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</si>
  <si>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</si>
  <si>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</si>
  <si>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</si>
  <si>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</si>
  <si>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</si>
  <si>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</si>
  <si>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</si>
  <si>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</si>
  <si>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</si>
  <si>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</si>
  <si>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</si>
  <si>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</si>
  <si>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</si>
  <si>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</si>
  <si>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</si>
  <si>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</si>
  <si>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</si>
  <si>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</si>
  <si>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</si>
  <si>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</si>
  <si>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</si>
  <si>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</si>
  <si>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</si>
  <si>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</si>
  <si>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</si>
  <si>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</si>
  <si>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</si>
  <si>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</si>
  <si>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</si>
  <si>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</si>
  <si>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</si>
  <si>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</si>
  <si>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</si>
  <si>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</si>
  <si>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</si>
  <si>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</si>
  <si>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</si>
  <si>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</si>
  <si>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</si>
  <si>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</si>
  <si>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</si>
  <si>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</si>
  <si>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</si>
  <si>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</si>
  <si>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</si>
  <si>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</si>
  <si>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</si>
  <si>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</si>
  <si>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</si>
  <si>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</si>
  <si>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</si>
  <si>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</si>
  <si>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</si>
  <si>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</si>
  <si>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</si>
  <si>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</si>
  <si>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</si>
  <si>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</si>
  <si>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</si>
  <si>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</si>
  <si>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</si>
  <si>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</si>
  <si>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</si>
  <si>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</si>
  <si>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</si>
  <si>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</si>
  <si>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</si>
  <si>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</si>
  <si>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</si>
  <si>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</si>
  <si>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</si>
  <si>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</si>
  <si>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</si>
  <si>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</si>
  <si>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</si>
  <si>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</si>
  <si>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</si>
  <si>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</si>
  <si>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</si>
  <si>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</si>
  <si>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</si>
  <si>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</si>
  <si>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</si>
  <si>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</si>
  <si>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</si>
  <si>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</si>
  <si>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</si>
  <si>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</si>
  <si>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</si>
  <si>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</si>
  <si>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</si>
  <si>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</si>
  <si>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</si>
  <si>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</si>
  <si>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</si>
  <si>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</si>
  <si>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</si>
  <si>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</si>
  <si>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</si>
  <si>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</si>
  <si>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</si>
  <si>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</si>
  <si>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</si>
  <si>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</si>
  <si>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</si>
  <si>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</si>
  <si>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</si>
  <si>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</si>
  <si>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</si>
  <si>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</si>
  <si>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</si>
  <si>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</si>
  <si>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</si>
  <si>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</si>
  <si>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</si>
  <si>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</si>
  <si>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</si>
  <si>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</si>
  <si>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</si>
  <si>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</si>
  <si>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</si>
  <si>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</si>
  <si>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</si>
  <si>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</si>
  <si>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</si>
  <si>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</si>
  <si>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</si>
  <si>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</si>
  <si>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</si>
  <si>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</si>
  <si>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</si>
  <si>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</si>
  <si>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</si>
  <si>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</si>
  <si>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</si>
  <si>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</si>
  <si>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</si>
  <si>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</si>
  <si>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</si>
  <si>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</si>
  <si>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</si>
  <si>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</si>
  <si>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</si>
  <si>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</si>
  <si>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</si>
  <si>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</si>
  <si>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</si>
  <si>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</si>
  <si>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</si>
  <si>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</si>
  <si>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</si>
  <si>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</si>
  <si>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</si>
  <si>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</si>
  <si>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</si>
  <si>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</si>
  <si>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</si>
  <si>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</si>
  <si>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</si>
  <si>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</si>
  <si>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</si>
  <si>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</si>
  <si>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</si>
  <si>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</si>
  <si>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</si>
  <si>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</si>
  <si>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</si>
  <si>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</si>
  <si>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</si>
  <si>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</si>
  <si>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</si>
  <si>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</si>
  <si>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</si>
  <si>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</si>
  <si>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</si>
  <si>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</si>
  <si>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</si>
  <si>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</si>
  <si>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</si>
  <si>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</si>
  <si>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</si>
  <si>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</si>
  <si>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</si>
  <si>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</si>
  <si>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</si>
  <si>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</si>
  <si>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</si>
  <si>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</si>
  <si>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</si>
  <si>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</si>
  <si>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</si>
  <si>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</si>
  <si>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</si>
  <si>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</si>
  <si>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</si>
  <si>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</si>
  <si>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</si>
  <si>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</si>
  <si>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</si>
  <si>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</si>
  <si>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</si>
  <si>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</si>
  <si>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</si>
  <si>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</si>
  <si>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</si>
  <si>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</si>
  <si>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</si>
  <si>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</si>
  <si>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</si>
  <si>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</si>
  <si>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</si>
  <si>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</si>
  <si>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</si>
  <si>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</si>
  <si>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</si>
  <si>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</si>
  <si>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</si>
  <si>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</si>
  <si>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</si>
  <si>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</si>
  <si>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</si>
  <si>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</si>
  <si>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</si>
  <si>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</si>
  <si>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</si>
  <si>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</si>
  <si>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</si>
  <si>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</si>
  <si>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</si>
  <si>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</si>
  <si>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</si>
  <si>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</si>
  <si>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</si>
  <si>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</si>
  <si>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</si>
  <si>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</si>
  <si>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</si>
  <si>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</si>
  <si>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</si>
  <si>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</si>
  <si>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</si>
  <si>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</si>
  <si>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</si>
  <si>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</si>
  <si>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</si>
  <si>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</si>
  <si>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</si>
  <si>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</si>
  <si>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</si>
  <si>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</si>
  <si>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</si>
  <si>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</si>
  <si>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</si>
  <si>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</si>
  <si>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</si>
  <si>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</si>
  <si>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</si>
  <si>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</si>
  <si>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</si>
  <si>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</si>
  <si>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</si>
  <si>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</si>
  <si>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</si>
  <si>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</si>
  <si>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</si>
  <si>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</si>
  <si>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</si>
  <si>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</si>
  <si>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</si>
  <si>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</si>
  <si>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</si>
  <si>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</si>
  <si>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</si>
  <si>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</si>
  <si>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</si>
  <si>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</si>
  <si>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</si>
  <si>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</si>
  <si>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</si>
  <si>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</si>
  <si>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</si>
  <si>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</si>
  <si>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</si>
  <si>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</si>
  <si>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</si>
  <si>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</si>
  <si>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</si>
  <si>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</si>
  <si>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</si>
  <si>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</si>
  <si>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</si>
  <si>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</si>
  <si>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</si>
  <si>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</si>
  <si>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</si>
  <si>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</si>
  <si>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</si>
  <si>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</si>
  <si>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</si>
  <si>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</si>
  <si>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</si>
  <si>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</si>
  <si>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</si>
  <si>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</si>
  <si>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</si>
  <si>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</si>
  <si>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</si>
  <si>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</si>
  <si>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</si>
  <si>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</si>
  <si>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</si>
  <si>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</si>
  <si>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</si>
  <si>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</si>
  <si>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</si>
  <si>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</si>
  <si>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</si>
  <si>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</si>
  <si>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</si>
  <si>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</si>
  <si>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</si>
  <si>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</si>
  <si>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</si>
  <si>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</si>
  <si>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</si>
  <si>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</si>
  <si>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</si>
  <si>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</si>
  <si>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</si>
  <si>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</si>
  <si>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</si>
  <si>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</si>
  <si>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</si>
  <si>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</si>
  <si>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</si>
  <si>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</si>
  <si>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</si>
  <si>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</si>
  <si>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</si>
  <si>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</si>
  <si>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</si>
  <si>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</si>
  <si>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</si>
  <si>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</si>
  <si>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</si>
  <si>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</si>
  <si>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</si>
  <si>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</si>
  <si>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</si>
  <si>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</si>
  <si>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</si>
  <si>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</si>
  <si>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</si>
  <si>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</si>
  <si>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</si>
  <si>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</si>
  <si>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</si>
  <si>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</si>
  <si>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</si>
  <si>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</si>
  <si>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</si>
  <si>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</si>
  <si>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</si>
  <si>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</si>
  <si>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</si>
  <si>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</si>
  <si>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</si>
  <si>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</si>
  <si>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</si>
  <si>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</si>
  <si>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</si>
  <si>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</si>
  <si>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</si>
  <si>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</si>
  <si>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</si>
  <si>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</si>
  <si>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</si>
  <si>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</si>
  <si>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</si>
  <si>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</si>
  <si>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</si>
  <si>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</si>
  <si>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</si>
  <si>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</si>
  <si>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</si>
  <si>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</si>
  <si>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</si>
  <si>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</si>
  <si>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</si>
  <si>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</si>
  <si>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</si>
  <si>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</si>
  <si>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</si>
  <si>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</si>
  <si>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</si>
  <si>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</si>
  <si>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</si>
  <si>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</si>
  <si>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</si>
  <si>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</si>
  <si>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</si>
  <si>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</si>
  <si>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</si>
  <si>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</si>
  <si>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</si>
  <si>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</si>
  <si>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</si>
  <si>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</si>
  <si>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</si>
  <si>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</si>
  <si>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</si>
  <si>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</si>
  <si>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</si>
  <si>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</si>
  <si>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</si>
  <si>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</si>
  <si>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</si>
  <si>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</si>
  <si>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</si>
  <si>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</si>
  <si>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</si>
  <si>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</si>
  <si>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</si>
  <si>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</si>
  <si>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</si>
  <si>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</si>
  <si>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</si>
  <si>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</si>
  <si>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</si>
  <si>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</si>
  <si>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</si>
  <si>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</si>
  <si>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</si>
  <si>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</si>
  <si>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</si>
  <si>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</si>
  <si>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</si>
  <si>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</si>
  <si>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</si>
  <si>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</si>
  <si>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</si>
  <si>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</si>
  <si>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</si>
  <si>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</si>
  <si>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</si>
  <si>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</si>
  <si>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</si>
  <si>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</si>
  <si>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</si>
  <si>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</si>
  <si>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</si>
  <si>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</si>
  <si>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</si>
  <si>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</si>
  <si>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</si>
  <si>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</si>
  <si>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</si>
  <si>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</si>
  <si>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</si>
  <si>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</si>
  <si>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</si>
  <si>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</si>
  <si>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</si>
  <si>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</si>
  <si>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</si>
  <si>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</si>
  <si>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</si>
  <si>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</si>
  <si>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</si>
  <si>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</si>
  <si>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</si>
  <si>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</si>
  <si>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</si>
  <si>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</si>
  <si>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</si>
  <si>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</si>
  <si>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</si>
  <si>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</si>
  <si>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</si>
  <si>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</si>
  <si>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</si>
  <si>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</si>
  <si>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</si>
  <si>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</si>
  <si>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</si>
  <si>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</si>
  <si>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</si>
  <si>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</si>
  <si>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</si>
  <si>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</si>
  <si>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</si>
  <si>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</si>
  <si>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</si>
  <si>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</si>
  <si>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</si>
  <si>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</si>
  <si>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</si>
  <si>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</si>
  <si>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</si>
  <si>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</si>
  <si>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</si>
  <si>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</si>
  <si>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</si>
  <si>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</si>
  <si>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</si>
  <si>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</si>
  <si>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</si>
  <si>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</si>
  <si>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</si>
  <si>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</si>
  <si>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</si>
  <si>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</si>
  <si>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</si>
  <si>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</si>
  <si>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</si>
  <si>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</si>
  <si>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</si>
  <si>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</si>
  <si>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</si>
  <si>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</si>
  <si>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</si>
  <si>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</si>
  <si>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</si>
  <si>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</si>
  <si>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</si>
  <si>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</si>
  <si>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</si>
  <si>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</si>
  <si>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</si>
  <si>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</si>
  <si>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</si>
  <si>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</si>
  <si>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</si>
  <si>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</si>
  <si>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</si>
  <si>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</si>
  <si>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</si>
  <si>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</si>
  <si>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</si>
  <si>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</si>
  <si>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</si>
  <si>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</si>
  <si>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</si>
  <si>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</si>
  <si>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</si>
  <si>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</si>
  <si>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</si>
  <si>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</si>
  <si>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</si>
  <si>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</si>
  <si>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</si>
  <si>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</si>
  <si>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</si>
  <si>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</si>
  <si>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</si>
  <si>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</si>
  <si>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</si>
  <si>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</si>
  <si>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</si>
  <si>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</si>
  <si>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</si>
  <si>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</si>
  <si>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</si>
  <si>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</si>
  <si>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</si>
  <si>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</si>
  <si>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</si>
  <si>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</si>
  <si>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</si>
  <si>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</si>
  <si>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</si>
  <si>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</si>
  <si>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</si>
  <si>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</si>
  <si>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</si>
  <si>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</si>
  <si>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</si>
  <si>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</si>
  <si>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</si>
  <si>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</si>
  <si>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</si>
  <si>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</si>
  <si>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</si>
  <si>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</si>
  <si>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</si>
  <si>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</si>
  <si>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</si>
  <si>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</si>
  <si>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</si>
  <si>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</si>
  <si>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</si>
  <si>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</si>
  <si>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</si>
  <si>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</si>
  <si>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</si>
  <si>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</si>
  <si>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</si>
  <si>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</si>
  <si>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</si>
  <si>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</si>
  <si>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</si>
  <si>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</si>
  <si>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</si>
  <si>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</si>
  <si>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</si>
  <si>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</si>
  <si>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</si>
  <si>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</si>
  <si>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</si>
  <si>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</si>
  <si>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</si>
  <si>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</si>
  <si>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</si>
  <si>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</si>
  <si>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</si>
  <si>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</si>
  <si>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</si>
  <si>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</si>
  <si>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</si>
  <si>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</si>
  <si>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</si>
  <si>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</si>
  <si>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</si>
  <si>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</si>
  <si>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</si>
  <si>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</si>
  <si>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</si>
  <si>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</si>
  <si>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</si>
  <si>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</si>
  <si>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</si>
  <si>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</si>
  <si>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</si>
  <si>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</si>
  <si>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</si>
  <si>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</si>
  <si>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</si>
  <si>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</si>
  <si>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</si>
  <si>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</si>
  <si>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</si>
  <si>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</si>
  <si>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</si>
  <si>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</si>
  <si>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</si>
  <si>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</si>
  <si>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</si>
  <si>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</si>
  <si>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</si>
  <si>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</si>
  <si>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</si>
  <si>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</si>
  <si>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</si>
  <si>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</si>
  <si>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</si>
  <si>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</si>
  <si>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</si>
  <si>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</si>
  <si>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</si>
  <si>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</si>
  <si>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</si>
  <si>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</si>
  <si>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</si>
  <si>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</si>
  <si>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</si>
  <si>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</si>
  <si>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</si>
  <si>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</si>
  <si>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</si>
  <si>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</si>
  <si>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</si>
  <si>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</si>
  <si>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</si>
  <si>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</si>
  <si>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</si>
  <si>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</si>
  <si>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</si>
  <si>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</si>
  <si>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</si>
  <si>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</si>
  <si>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</si>
  <si>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</si>
  <si>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</si>
  <si>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</si>
  <si>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</si>
  <si>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</si>
  <si>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</si>
  <si>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</si>
  <si>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</si>
  <si>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</si>
  <si>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</si>
  <si>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</si>
  <si>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</si>
  <si>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</si>
  <si>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</si>
  <si>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</si>
  <si>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</si>
  <si>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</si>
  <si>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</si>
  <si>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</si>
  <si>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</si>
  <si>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</si>
  <si>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</si>
  <si>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</si>
  <si>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</si>
  <si>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</si>
  <si>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</si>
  <si>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</si>
  <si>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</si>
  <si>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</si>
  <si>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</si>
  <si>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</si>
  <si>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</si>
  <si>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</si>
  <si>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</si>
  <si>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</si>
  <si>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</si>
  <si>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</si>
  <si>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</si>
  <si>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</si>
  <si>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</si>
  <si>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</si>
  <si>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</si>
  <si>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</si>
  <si>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</si>
  <si>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</si>
  <si>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</si>
  <si>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</si>
  <si>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</si>
  <si>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</si>
  <si>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</si>
  <si>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</si>
  <si>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</si>
  <si>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</si>
  <si>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</si>
  <si>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</si>
  <si>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</si>
  <si>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</si>
  <si>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</si>
  <si>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</si>
  <si>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</si>
  <si>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</si>
  <si>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</si>
  <si>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</si>
  <si>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</si>
  <si>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</si>
  <si>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</si>
  <si>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</si>
  <si>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</si>
  <si>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</si>
  <si>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</si>
  <si>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</si>
  <si>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</si>
  <si>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</si>
  <si>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</si>
  <si>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</si>
  <si>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</si>
  <si>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</si>
  <si>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</si>
  <si>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</si>
  <si>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</si>
  <si>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</si>
  <si>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</si>
  <si>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</si>
  <si>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</si>
  <si>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</si>
  <si>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</si>
  <si>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</si>
  <si>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</si>
  <si>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</si>
  <si>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</si>
  <si>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</si>
  <si>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</si>
  <si>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</si>
  <si>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</si>
  <si>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</si>
  <si>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</si>
  <si>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</si>
  <si>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</si>
  <si>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</si>
  <si>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</si>
  <si>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</si>
  <si>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</si>
  <si>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</si>
  <si>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</si>
  <si>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</si>
  <si>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</si>
  <si>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</si>
  <si>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</si>
  <si>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</si>
  <si>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</si>
  <si>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</si>
  <si>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</si>
  <si>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</si>
  <si>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</si>
  <si>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</si>
  <si>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</si>
  <si>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</si>
  <si>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</si>
  <si>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</si>
  <si>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</si>
  <si>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</si>
  <si>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</si>
  <si>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</si>
  <si>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</si>
  <si>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</si>
  <si>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</si>
  <si>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</si>
  <si>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</si>
  <si>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</si>
  <si>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</si>
  <si>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</si>
  <si>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</si>
  <si>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</si>
  <si>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</si>
  <si>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</si>
  <si>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</si>
  <si>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</si>
  <si>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</si>
  <si>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</si>
  <si>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</si>
  <si>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</si>
  <si>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</si>
  <si>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</si>
  <si>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</si>
  <si>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</si>
  <si>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</si>
  <si>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</si>
  <si>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</si>
  <si>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</si>
  <si>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</si>
  <si>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</si>
  <si>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</si>
  <si>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</si>
  <si>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</si>
  <si>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</si>
  <si>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</si>
  <si>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</si>
  <si>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</si>
  <si>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</si>
  <si>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</si>
  <si>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</si>
  <si>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</si>
  <si>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</si>
  <si>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</si>
  <si>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</si>
  <si>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</si>
  <si>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</si>
  <si>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</si>
  <si>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</si>
  <si>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</si>
  <si>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</si>
  <si>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</si>
  <si>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</si>
  <si>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</si>
  <si>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</si>
  <si>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</si>
  <si>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</si>
  <si>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</si>
  <si>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</si>
  <si>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</si>
  <si>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</si>
  <si>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</si>
  <si>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</si>
  <si>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</si>
  <si>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</si>
  <si>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</si>
  <si>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</si>
  <si>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</si>
  <si>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</si>
  <si>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</si>
  <si>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</si>
  <si>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</si>
  <si>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</si>
  <si>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</si>
  <si>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</si>
  <si>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</si>
  <si>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</si>
  <si>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</si>
  <si>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</si>
  <si>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</si>
  <si>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</si>
  <si>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</si>
  <si>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</si>
  <si>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</si>
  <si>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</si>
  <si>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</si>
  <si>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</si>
  <si>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</si>
  <si>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</si>
  <si>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</si>
  <si>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</si>
  <si>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</si>
  <si>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</si>
  <si>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</si>
  <si>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</si>
  <si>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</si>
  <si>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</si>
  <si>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</si>
  <si>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</si>
  <si>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</si>
  <si>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</si>
  <si>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</si>
  <si>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</si>
  <si>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</si>
  <si>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</si>
  <si>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</si>
  <si>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</si>
  <si>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</si>
  <si>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</si>
  <si>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</si>
  <si>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</si>
  <si>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</si>
  <si>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</si>
  <si>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</si>
  <si>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</si>
  <si>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</si>
  <si>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</si>
  <si>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</si>
  <si>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</si>
  <si>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</si>
  <si>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</si>
  <si>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</si>
  <si>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</si>
  <si>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</si>
  <si>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</si>
  <si>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</si>
  <si>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</si>
  <si>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</si>
  <si>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</si>
  <si>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</si>
  <si>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</si>
  <si>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</si>
  <si>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</si>
  <si>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</si>
  <si>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</si>
  <si>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</si>
  <si>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</si>
  <si>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</si>
  <si>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</si>
  <si>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</si>
  <si>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</si>
  <si>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</si>
  <si>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</si>
  <si>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</si>
  <si>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</si>
  <si>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</si>
  <si>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</si>
  <si>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</si>
  <si>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</si>
  <si>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</si>
  <si>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</si>
  <si>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</si>
  <si>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</si>
  <si>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</si>
  <si>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</si>
  <si>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</si>
  <si>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</si>
  <si>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</si>
  <si>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</si>
  <si>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</si>
  <si>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</si>
  <si>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</si>
  <si>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</si>
  <si>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</si>
  <si>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</si>
  <si>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</si>
  <si>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</si>
  <si>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</si>
  <si>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</si>
  <si>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</si>
  <si>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</si>
  <si>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</si>
  <si>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</si>
  <si>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</si>
  <si>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</si>
  <si>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</si>
  <si>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</si>
  <si>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</si>
  <si>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</si>
  <si>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</si>
  <si>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</si>
  <si>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</si>
  <si>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</si>
  <si>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</si>
  <si>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</si>
  <si>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</si>
  <si>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</si>
  <si>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</si>
  <si>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</si>
  <si>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</si>
  <si>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</si>
  <si>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</si>
  <si>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</si>
  <si>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</si>
  <si>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</si>
  <si>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</si>
  <si>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</si>
  <si>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</si>
  <si>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</si>
  <si>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</si>
  <si>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</si>
  <si>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</si>
  <si>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</si>
  <si>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</si>
  <si>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</si>
  <si>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</si>
  <si>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</si>
  <si>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</si>
  <si>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</si>
  <si>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</si>
  <si>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</si>
  <si>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</si>
  <si>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</si>
  <si>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</si>
  <si>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</si>
  <si>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</si>
  <si>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</si>
  <si>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</si>
  <si>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</si>
  <si>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</si>
  <si>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</si>
  <si>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</si>
  <si>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</si>
  <si>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</si>
  <si>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</si>
  <si>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</si>
  <si>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</si>
  <si>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</si>
  <si>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</si>
  <si>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</si>
  <si>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</si>
  <si>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</si>
  <si>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</si>
  <si>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</si>
  <si>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</si>
  <si>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</si>
  <si>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</si>
  <si>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</si>
  <si>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</si>
  <si>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</si>
  <si>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</si>
  <si>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</si>
  <si>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</si>
  <si>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</si>
  <si>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</si>
  <si>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</si>
  <si>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</si>
  <si>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</si>
  <si>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</si>
  <si>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</si>
  <si>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</si>
  <si>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</si>
  <si>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</si>
  <si>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</si>
  <si>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</si>
  <si>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</si>
  <si>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</si>
  <si>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</si>
  <si>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</si>
  <si>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</si>
  <si>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</si>
  <si>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</si>
  <si>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</si>
  <si>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</si>
  <si>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</si>
  <si>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</si>
  <si>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</si>
  <si>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</si>
  <si>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</si>
  <si>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</si>
  <si>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</si>
  <si>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</si>
  <si>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</si>
  <si>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</si>
  <si>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</si>
  <si>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</si>
  <si>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</si>
  <si>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</si>
  <si>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</si>
  <si>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</si>
  <si>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</si>
  <si>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</si>
  <si>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</si>
  <si>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</si>
  <si>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</si>
  <si>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</si>
  <si>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</si>
  <si>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</si>
  <si>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</si>
  <si>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</si>
  <si>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</si>
  <si>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</si>
  <si>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</si>
  <si>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</si>
  <si>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</si>
  <si>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</si>
  <si>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</si>
  <si>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</si>
  <si>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</si>
  <si>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</si>
  <si>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</si>
  <si>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</si>
  <si>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</si>
  <si>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</si>
  <si>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</si>
  <si>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</si>
  <si>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</si>
  <si>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</si>
  <si>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</si>
  <si>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</si>
  <si>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</si>
  <si>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</si>
  <si>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</si>
  <si>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</si>
  <si>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</si>
  <si>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</si>
  <si>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</si>
  <si>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</si>
  <si>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</si>
  <si>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</si>
  <si>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</si>
  <si>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</si>
  <si>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</si>
  <si>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</si>
  <si>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</si>
  <si>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</si>
  <si>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</si>
  <si>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</si>
  <si>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</si>
  <si>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</si>
  <si>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</si>
  <si>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</si>
  <si>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</si>
  <si>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</si>
  <si>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</si>
  <si>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</si>
  <si>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</si>
  <si>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</si>
  <si>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</si>
  <si>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</si>
  <si>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</si>
  <si>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</si>
  <si>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</si>
  <si>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</si>
  <si>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</si>
  <si>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</si>
  <si>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</si>
  <si>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</si>
  <si>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</si>
  <si>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</si>
  <si>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</si>
  <si>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</si>
  <si>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</si>
  <si>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</si>
  <si>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</si>
  <si>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</si>
  <si>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</si>
  <si>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</si>
  <si>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</si>
  <si>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</si>
  <si>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</si>
  <si>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</si>
  <si>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</si>
  <si>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</si>
  <si>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</si>
  <si>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</si>
  <si>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</si>
  <si>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</si>
  <si>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</si>
  <si>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</si>
  <si>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</si>
  <si>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</si>
  <si>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</si>
  <si>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</si>
  <si>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</si>
  <si>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</si>
  <si>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</si>
  <si>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</si>
  <si>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</si>
  <si>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</si>
  <si>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</si>
  <si>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</si>
  <si>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</si>
  <si>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</si>
  <si>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</si>
  <si>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</si>
  <si>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</si>
  <si>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</si>
  <si>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</si>
  <si>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</si>
  <si>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</si>
  <si>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</si>
  <si>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</si>
  <si>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</si>
  <si>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</si>
  <si>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</si>
  <si>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</si>
  <si>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</si>
  <si>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</si>
  <si>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</si>
  <si>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</si>
  <si>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</si>
  <si>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</si>
  <si>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</si>
  <si>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</si>
  <si>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</si>
  <si>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</si>
  <si>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</si>
  <si>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</si>
  <si>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</si>
  <si>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</si>
  <si>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</si>
  <si>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</si>
  <si>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</si>
  <si>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</si>
  <si>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</si>
  <si>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</si>
  <si>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</si>
  <si>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</si>
  <si>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</si>
  <si>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</si>
  <si>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</si>
  <si>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</si>
  <si>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</si>
  <si>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</si>
  <si>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</si>
  <si>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</si>
  <si>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</si>
  <si>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</si>
  <si>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</si>
  <si>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</si>
  <si>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</si>
  <si>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</si>
  <si>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</si>
  <si>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</si>
  <si>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</si>
  <si>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</si>
  <si>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</si>
  <si>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</si>
  <si>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</si>
  <si>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</si>
  <si>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</si>
  <si>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</si>
  <si>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</si>
  <si>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</si>
  <si>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</si>
  <si>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</si>
  <si>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</si>
  <si>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</si>
  <si>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</si>
  <si>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</si>
  <si>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</si>
  <si>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</si>
  <si>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</si>
  <si>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</si>
  <si>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</si>
  <si>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</si>
  <si>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</si>
  <si>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</si>
  <si>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</si>
  <si>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</si>
  <si>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</si>
  <si>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</si>
  <si>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</si>
  <si>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</si>
  <si>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</si>
  <si>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</si>
  <si>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</si>
  <si>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</si>
  <si>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</si>
  <si>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</si>
  <si>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</si>
  <si>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</si>
  <si>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</si>
  <si>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</si>
  <si>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</si>
  <si>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</si>
  <si>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</si>
  <si>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</si>
  <si>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</si>
  <si>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</si>
  <si>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</si>
  <si>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</si>
  <si>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</si>
  <si>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</si>
  <si>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</si>
  <si>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</si>
  <si>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</si>
  <si>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</si>
  <si>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</si>
  <si>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</si>
  <si>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</si>
  <si>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</si>
  <si>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</si>
  <si>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</si>
  <si>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</si>
  <si>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</si>
  <si>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</si>
  <si>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</si>
  <si>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</si>
  <si>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</si>
  <si>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</si>
  <si>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</si>
  <si>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</si>
  <si>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</si>
  <si>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</si>
  <si>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</si>
  <si>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</si>
  <si>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</si>
  <si>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</si>
  <si>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</si>
  <si>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</si>
  <si>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</si>
  <si>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</si>
  <si>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</si>
  <si>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</si>
  <si>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</si>
  <si>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</si>
  <si>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</si>
  <si>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</si>
  <si>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</si>
  <si>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</si>
  <si>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</si>
  <si>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</si>
  <si>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</si>
  <si>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</si>
  <si>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</si>
  <si>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</si>
  <si>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</si>
  <si>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</si>
  <si>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</si>
  <si>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</si>
  <si>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</si>
  <si>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</si>
  <si>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</si>
  <si>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</si>
  <si>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</si>
  <si>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</si>
  <si>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</si>
  <si>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</si>
  <si>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</si>
  <si>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</si>
  <si>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</si>
  <si>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</si>
  <si>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</si>
  <si>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</si>
  <si>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</si>
  <si>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</si>
  <si>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</si>
  <si>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</si>
  <si>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</si>
  <si>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</si>
  <si>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</si>
  <si>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</si>
  <si>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</si>
  <si>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</si>
  <si>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</si>
  <si>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</si>
  <si>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</si>
  <si>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</si>
  <si>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</si>
  <si>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</si>
  <si>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</si>
  <si>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</si>
  <si>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</si>
  <si>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</si>
  <si>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</si>
  <si>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</si>
  <si>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</si>
  <si>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</si>
  <si>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</si>
  <si>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</si>
  <si>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</si>
  <si>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</si>
  <si>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</si>
  <si>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</si>
  <si>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</si>
  <si>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</si>
  <si>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</si>
  <si>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</si>
  <si>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</si>
  <si>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</si>
  <si>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</si>
  <si>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</si>
  <si>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</si>
  <si>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</si>
  <si>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</si>
  <si>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</si>
  <si>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</si>
  <si>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</si>
  <si>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</si>
  <si>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</si>
  <si>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</si>
  <si>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</si>
  <si>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</si>
  <si>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</si>
  <si>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</si>
  <si>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</si>
  <si>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</si>
  <si>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</si>
  <si>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</si>
  <si>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</si>
  <si>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</si>
  <si>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</si>
  <si>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</si>
  <si>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</si>
  <si>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</si>
  <si>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</si>
  <si>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</si>
  <si>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</si>
  <si>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</si>
  <si>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</si>
  <si>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</si>
  <si>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</si>
  <si>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</si>
  <si>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</si>
  <si>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</si>
  <si>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</si>
  <si>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</si>
  <si>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</si>
  <si>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</si>
  <si>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</si>
  <si>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</si>
  <si>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</si>
  <si>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</si>
  <si>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</si>
  <si>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</si>
  <si>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</si>
  <si>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</si>
  <si>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</si>
  <si>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</si>
  <si>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</si>
  <si>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</si>
  <si>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</si>
  <si>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</si>
  <si>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</si>
  <si>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</si>
  <si>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</si>
  <si>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</si>
  <si>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</si>
  <si>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</si>
  <si>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</si>
  <si>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</si>
  <si>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</si>
  <si>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</si>
  <si>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</si>
  <si>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</si>
  <si>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</si>
  <si>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</si>
  <si>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</si>
  <si>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</si>
  <si>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</si>
  <si>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</si>
  <si>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</si>
  <si>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</si>
  <si>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</si>
  <si>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</si>
  <si>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</si>
  <si>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</si>
  <si>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</si>
  <si>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</si>
  <si>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</si>
  <si>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</si>
  <si>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</si>
  <si>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</si>
  <si>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</si>
  <si>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</si>
  <si>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</si>
  <si>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</si>
  <si>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</si>
  <si>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</si>
  <si>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</si>
  <si>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</si>
  <si>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</si>
  <si>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</si>
  <si>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</si>
  <si>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</si>
  <si>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</si>
  <si>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</si>
  <si>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</si>
  <si>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</si>
  <si>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</si>
  <si>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</si>
  <si>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</si>
  <si>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</si>
  <si>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</si>
  <si>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</si>
  <si>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</si>
  <si>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</si>
  <si>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</si>
  <si>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</si>
  <si>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</si>
  <si>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</si>
  <si>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</si>
  <si>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</si>
  <si>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</si>
  <si>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</si>
  <si>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</si>
  <si>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</si>
  <si>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</si>
  <si>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</si>
  <si>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</si>
  <si>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</si>
  <si>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</si>
  <si>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</si>
  <si>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</si>
  <si>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</si>
  <si>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</si>
  <si>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</si>
  <si>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</si>
  <si>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</si>
  <si>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</si>
  <si>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</si>
  <si>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</si>
  <si>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</si>
  <si>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</si>
  <si>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</si>
  <si>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</si>
  <si>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</si>
  <si>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</si>
  <si>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</si>
  <si>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</si>
  <si>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</si>
  <si>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</si>
  <si>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</si>
  <si>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</si>
  <si>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</si>
  <si>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</si>
  <si>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</si>
  <si>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</si>
  <si>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</si>
  <si>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</si>
  <si>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</si>
  <si>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</si>
  <si>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</si>
  <si>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</si>
  <si>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</si>
  <si>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</si>
  <si>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</si>
  <si>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</si>
  <si>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</si>
  <si>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</si>
  <si>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</si>
  <si>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</si>
  <si>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</si>
  <si>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</si>
  <si>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</si>
  <si>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</si>
  <si>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</si>
  <si>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</si>
  <si>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</si>
  <si>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</si>
  <si>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</si>
  <si>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</si>
  <si>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</si>
  <si>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</si>
  <si>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</si>
  <si>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</si>
  <si>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</si>
  <si>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</si>
  <si>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</si>
  <si>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</si>
  <si>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</si>
  <si>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</si>
  <si>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</si>
  <si>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</si>
  <si>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</si>
  <si>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</si>
  <si>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</si>
  <si>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</si>
  <si>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</si>
  <si>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</si>
  <si>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</si>
  <si>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</si>
  <si>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</si>
  <si>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</si>
  <si>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</si>
  <si>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</si>
  <si>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</si>
  <si>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</si>
  <si>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</si>
  <si>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</si>
  <si>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</si>
  <si>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</si>
  <si>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</si>
  <si>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</si>
  <si>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</si>
  <si>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</si>
  <si>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</si>
  <si>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</si>
  <si>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</si>
  <si>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</si>
  <si>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</si>
  <si>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</si>
  <si>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</si>
  <si>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</si>
  <si>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</si>
  <si>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</si>
  <si>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</si>
  <si>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</si>
  <si>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</si>
  <si>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</si>
  <si>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</si>
  <si>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</si>
  <si>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</si>
  <si>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</si>
  <si>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</si>
  <si>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</si>
  <si>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</si>
  <si>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</si>
  <si>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</si>
  <si>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</si>
  <si>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</si>
  <si>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</si>
  <si>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</si>
  <si>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</si>
  <si>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</si>
  <si>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</si>
  <si>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</si>
  <si>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</si>
  <si>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</si>
  <si>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</si>
  <si>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</si>
  <si>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</si>
  <si>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</si>
  <si>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</si>
  <si>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</si>
  <si>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</si>
  <si>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</si>
  <si>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</si>
  <si>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</si>
  <si>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</si>
  <si>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</si>
  <si>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</si>
  <si>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</si>
  <si>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</si>
  <si>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</si>
  <si>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</si>
  <si>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</si>
  <si>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</si>
  <si>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</si>
  <si>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</si>
  <si>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</si>
  <si>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</si>
  <si>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</si>
  <si>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</si>
  <si>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</si>
  <si>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</si>
  <si>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</si>
  <si>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</si>
  <si>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</si>
  <si>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</si>
  <si>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</si>
  <si>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</si>
  <si>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</si>
  <si>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</si>
  <si>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</si>
  <si>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</si>
  <si>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</si>
  <si>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</si>
  <si>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</si>
  <si>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</si>
  <si>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</si>
  <si>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</si>
  <si>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</si>
  <si>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</si>
  <si>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</si>
  <si>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</si>
  <si>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</si>
  <si>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</si>
  <si>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</si>
  <si>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</si>
  <si>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</si>
  <si>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</si>
  <si>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</si>
  <si>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</si>
  <si>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</si>
  <si>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</si>
  <si>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</si>
  <si>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</si>
  <si>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</si>
  <si>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</si>
  <si>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</si>
  <si>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</si>
  <si>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</si>
  <si>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</si>
  <si>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</si>
  <si>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</si>
  <si>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</si>
  <si>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</si>
  <si>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</si>
  <si>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</si>
  <si>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</si>
  <si>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</si>
  <si>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</si>
  <si>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</si>
  <si>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</si>
  <si>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</si>
  <si>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</si>
  <si>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</si>
  <si>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</si>
  <si>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</si>
  <si>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</si>
  <si>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</si>
  <si>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</si>
  <si>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</si>
  <si>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</si>
  <si>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</si>
  <si>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</si>
  <si>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</si>
  <si>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</si>
  <si>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</si>
  <si>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</si>
  <si>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</si>
  <si>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</si>
  <si>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</si>
  <si>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</si>
  <si>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</si>
  <si>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</si>
  <si>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</si>
  <si>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</si>
  <si>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</si>
  <si>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</si>
  <si>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</si>
  <si>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</si>
  <si>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</si>
  <si>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</si>
  <si>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</si>
  <si>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</si>
  <si>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</si>
  <si>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</si>
  <si>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</si>
  <si>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</si>
  <si>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</si>
  <si>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</si>
  <si>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</si>
  <si>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</si>
  <si>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</si>
  <si>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</si>
  <si>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</si>
  <si>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</si>
  <si>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</si>
  <si>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</si>
  <si>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</si>
  <si>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</si>
  <si>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</si>
  <si>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</si>
  <si>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</si>
  <si>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</si>
  <si>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</si>
  <si>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</si>
  <si>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</si>
  <si>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</si>
  <si>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</si>
  <si>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</si>
  <si>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</si>
  <si>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</si>
  <si>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</si>
  <si>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</si>
  <si>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</si>
  <si>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</si>
  <si>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</si>
  <si>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</si>
  <si>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</si>
  <si>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</si>
  <si>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</si>
  <si>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</si>
  <si>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</si>
  <si>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</si>
  <si>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</si>
  <si>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</si>
  <si>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</si>
  <si>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</si>
  <si>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</si>
  <si>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</si>
  <si>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</si>
  <si>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</si>
  <si>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</si>
  <si>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</si>
  <si>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</si>
  <si>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</si>
  <si>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</si>
  <si>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</si>
  <si>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</si>
  <si>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</si>
  <si>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</si>
  <si>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</si>
  <si>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</si>
  <si>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</si>
  <si>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</si>
  <si>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</si>
  <si>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</si>
  <si>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</si>
  <si>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</si>
  <si>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</si>
  <si>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</si>
  <si>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</si>
  <si>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</si>
  <si>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</si>
  <si>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</si>
  <si>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</si>
  <si>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</si>
  <si>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</si>
  <si>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</si>
  <si>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</si>
  <si>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</si>
  <si>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</si>
  <si>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</si>
  <si>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</si>
  <si>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</si>
  <si>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</si>
  <si>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</si>
  <si>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</si>
  <si>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</si>
  <si>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</si>
  <si>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</si>
  <si>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</si>
  <si>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</si>
  <si>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</si>
  <si>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</si>
  <si>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</si>
  <si>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</si>
  <si>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</si>
  <si>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</si>
  <si>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</si>
  <si>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</si>
  <si>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</si>
  <si>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</si>
  <si>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</si>
  <si>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</si>
  <si>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</si>
  <si>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</si>
  <si>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</si>
  <si>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</si>
  <si>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</si>
  <si>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</si>
  <si>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</si>
  <si>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</si>
  <si>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</si>
  <si>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</si>
  <si>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</si>
  <si>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</si>
  <si>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</si>
  <si>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</si>
  <si>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</si>
  <si>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</si>
  <si>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</si>
  <si>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</si>
  <si>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</si>
  <si>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</si>
  <si>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</si>
  <si>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</si>
  <si>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</si>
  <si>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</si>
  <si>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</si>
  <si>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</si>
  <si>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</si>
  <si>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</si>
  <si>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</si>
  <si>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</si>
  <si>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</si>
  <si>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</si>
  <si>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</si>
  <si>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</si>
  <si>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</si>
  <si>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</si>
  <si>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</si>
  <si>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</si>
  <si>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</si>
  <si>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</si>
  <si>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</si>
  <si>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</si>
  <si>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</si>
  <si>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</si>
  <si>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</si>
  <si>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</si>
  <si>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</si>
  <si>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</si>
  <si>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</si>
  <si>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</si>
  <si>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</si>
  <si>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</si>
  <si>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</si>
  <si>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</si>
  <si>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</si>
  <si>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</si>
  <si>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</si>
  <si>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</si>
  <si>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</si>
  <si>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</si>
  <si>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</si>
  <si>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</si>
  <si>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</si>
  <si>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</si>
  <si>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</si>
  <si>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</si>
  <si>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</si>
  <si>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</si>
  <si>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</si>
  <si>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</si>
  <si>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</si>
  <si>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</si>
  <si>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</si>
  <si>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</si>
  <si>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</si>
  <si>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</si>
  <si>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</si>
  <si>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</si>
  <si>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</si>
  <si>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</si>
  <si>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</si>
  <si>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</si>
  <si>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</si>
  <si>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</si>
  <si>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</si>
  <si>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</si>
  <si>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</si>
  <si>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</si>
  <si>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</si>
  <si>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</si>
  <si>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</si>
  <si>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</si>
  <si>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</si>
  <si>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</si>
  <si>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</si>
  <si>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</si>
  <si>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</si>
  <si>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</si>
  <si>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</si>
  <si>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</si>
  <si>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</si>
  <si>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</si>
  <si>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</si>
  <si>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</si>
  <si>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</si>
  <si>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</si>
  <si>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</si>
  <si>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</si>
  <si>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</si>
  <si>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</si>
  <si>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</si>
  <si>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</si>
  <si>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</si>
  <si>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</si>
  <si>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</si>
  <si>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</si>
  <si>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</si>
  <si>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</si>
  <si>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</si>
  <si>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</si>
  <si>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</si>
  <si>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</si>
  <si>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</si>
  <si>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</si>
  <si>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</si>
  <si>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</si>
  <si>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</si>
  <si>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</si>
  <si>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</si>
  <si>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</si>
  <si>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</si>
  <si>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</si>
  <si>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</si>
  <si>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</si>
  <si>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</si>
  <si>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</si>
  <si>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</si>
  <si>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</si>
  <si>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</si>
  <si>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</si>
  <si>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</si>
  <si>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</si>
  <si>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</si>
  <si>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</si>
  <si>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</si>
  <si>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</si>
  <si>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</si>
  <si>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</si>
  <si>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</si>
  <si>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</si>
  <si>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</si>
  <si>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</si>
  <si>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</si>
  <si>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</si>
  <si>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</si>
  <si>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</si>
  <si>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</si>
  <si>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</si>
  <si>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</si>
  <si>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</si>
  <si>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</si>
  <si>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</si>
  <si>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</si>
  <si>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</si>
  <si>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</si>
  <si>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</si>
  <si>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</si>
  <si>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</si>
  <si>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</si>
  <si>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</si>
  <si>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</si>
  <si>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</si>
  <si>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</si>
  <si>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</si>
  <si>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</si>
  <si>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</si>
  <si>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</si>
  <si>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</si>
  <si>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</si>
  <si>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</si>
  <si>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</si>
  <si>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</si>
  <si>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</si>
  <si>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</si>
  <si>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</si>
  <si>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</si>
  <si>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</si>
  <si>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</si>
  <si>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</si>
  <si>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</si>
  <si>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</si>
  <si>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</si>
  <si>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</si>
  <si>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</si>
  <si>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</si>
  <si>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</si>
  <si>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</si>
  <si>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</si>
  <si>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</si>
  <si>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</si>
  <si>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</si>
  <si>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</si>
  <si>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</si>
  <si>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</si>
  <si>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</si>
  <si>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</si>
  <si>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</si>
  <si>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</si>
  <si>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</si>
  <si>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</si>
  <si>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</si>
  <si>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</si>
  <si>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</si>
  <si>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</si>
  <si>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</si>
  <si>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</si>
  <si>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</si>
  <si>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</si>
  <si>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</si>
  <si>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</si>
  <si>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</si>
  <si>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</si>
  <si>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</si>
  <si>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</si>
  <si>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</si>
  <si>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</si>
  <si>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</si>
  <si>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</si>
  <si>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</si>
  <si>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</si>
  <si>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</si>
  <si>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</si>
  <si>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</si>
  <si>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</si>
  <si>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</si>
  <si>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</si>
  <si>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</si>
  <si>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</si>
  <si>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</si>
  <si>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</si>
  <si>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</si>
  <si>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</si>
  <si>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</si>
  <si>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</si>
  <si>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</si>
  <si>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</si>
  <si>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</si>
  <si>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</si>
  <si>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</si>
  <si>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</si>
  <si>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</si>
  <si>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</si>
  <si>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</si>
  <si>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</si>
  <si>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</si>
  <si>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</si>
  <si>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</si>
  <si>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</si>
  <si>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</si>
  <si>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</si>
  <si>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</si>
  <si>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</si>
  <si>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</si>
  <si>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</si>
  <si>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</si>
  <si>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</si>
  <si>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</si>
  <si>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</si>
  <si>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</si>
  <si>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</si>
  <si>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</si>
  <si>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</si>
  <si>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</si>
  <si>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</si>
  <si>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</si>
  <si>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</si>
  <si>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</si>
  <si>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</si>
  <si>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</si>
  <si>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</si>
  <si>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</si>
  <si>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</si>
  <si>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</si>
  <si>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</si>
  <si>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</si>
  <si>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</si>
  <si>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</si>
  <si>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</si>
  <si>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</si>
  <si>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</si>
  <si>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</si>
  <si>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</si>
  <si>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</si>
  <si>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</si>
  <si>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</si>
  <si>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</si>
  <si>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</si>
  <si>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</si>
  <si>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</si>
  <si>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</si>
  <si>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</si>
  <si>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</si>
  <si>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</si>
  <si>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</si>
  <si>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</si>
  <si>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</si>
  <si>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</si>
  <si>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</si>
  <si>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</si>
  <si>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</si>
  <si>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</si>
  <si>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</si>
  <si>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</si>
  <si>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</si>
  <si>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</si>
  <si>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</si>
  <si>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</si>
  <si>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</si>
  <si>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</si>
  <si>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</si>
  <si>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</si>
  <si>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</si>
  <si>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</si>
  <si>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</si>
  <si>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</si>
  <si>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</si>
  <si>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</si>
  <si>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</si>
  <si>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</si>
  <si>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</si>
  <si>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</si>
  <si>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</si>
  <si>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</si>
  <si>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</si>
  <si>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</si>
  <si>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</si>
  <si>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</si>
  <si>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</si>
  <si>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</si>
  <si>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</si>
  <si>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</si>
  <si>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</si>
  <si>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</si>
  <si>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</si>
  <si>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</si>
  <si>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</si>
  <si>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</si>
  <si>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</si>
  <si>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</si>
  <si>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</si>
  <si>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</si>
  <si>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</si>
  <si>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</si>
  <si>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</si>
  <si>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</si>
  <si>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</si>
  <si>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</si>
  <si>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</si>
  <si>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</si>
  <si>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</si>
  <si>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</si>
  <si>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</si>
  <si>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</si>
  <si>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</si>
  <si>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</si>
  <si>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</si>
  <si>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</si>
  <si>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</si>
  <si>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</si>
  <si>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</si>
  <si>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</si>
  <si>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</si>
  <si>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</si>
  <si>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</si>
  <si>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</si>
  <si>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</si>
  <si>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</si>
  <si>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</si>
  <si>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</si>
  <si>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</si>
  <si>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</si>
  <si>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</si>
  <si>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</si>
  <si>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</si>
  <si>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</si>
  <si>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</si>
  <si>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</si>
  <si>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</si>
  <si>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</si>
  <si>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</si>
  <si>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</si>
  <si>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</si>
  <si>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</si>
  <si>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</si>
  <si>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</si>
  <si>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</si>
  <si>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</si>
  <si>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</si>
  <si>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</si>
  <si>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</si>
  <si>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</si>
  <si>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</si>
  <si>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</si>
  <si>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</si>
  <si>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</si>
  <si>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</si>
  <si>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</si>
  <si>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</si>
  <si>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</si>
  <si>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</si>
  <si>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</si>
  <si>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</si>
  <si>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</si>
  <si>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</si>
  <si>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</si>
  <si>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</si>
  <si>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</si>
  <si>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</si>
  <si>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</si>
  <si>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</si>
  <si>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</si>
  <si>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</si>
  <si>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</si>
  <si>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</si>
  <si>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</si>
  <si>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</si>
  <si>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</si>
  <si>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</si>
  <si>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</si>
  <si>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</si>
  <si>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</si>
  <si>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</si>
  <si>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</si>
  <si>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</si>
  <si>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</si>
  <si>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</si>
  <si>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</si>
  <si>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</si>
  <si>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</si>
  <si>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</si>
  <si>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</si>
  <si>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</si>
  <si>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</si>
  <si>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</si>
  <si>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</si>
  <si>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</si>
  <si>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</si>
  <si>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</si>
  <si>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</si>
  <si>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</si>
  <si>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</si>
  <si>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</si>
  <si>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</si>
  <si>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</si>
  <si>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</si>
  <si>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</si>
  <si>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</si>
  <si>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</si>
  <si>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</si>
  <si>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</si>
  <si>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</si>
  <si>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</si>
  <si>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</si>
  <si>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</si>
  <si>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</si>
  <si>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</si>
  <si>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</si>
  <si>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</si>
  <si>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</si>
  <si>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</si>
  <si>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</si>
  <si>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</si>
  <si>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</si>
  <si>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</si>
  <si>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</si>
  <si>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</si>
  <si>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</si>
  <si>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</si>
  <si>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</si>
  <si>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</si>
  <si>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</si>
  <si>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</si>
  <si>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</si>
  <si>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</si>
  <si>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</si>
  <si>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</si>
  <si>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</si>
  <si>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</si>
  <si>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</si>
  <si>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</si>
  <si>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</si>
  <si>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</si>
  <si>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</si>
  <si>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</si>
  <si>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</si>
  <si>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</si>
  <si>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</si>
  <si>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</si>
  <si>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</si>
  <si>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</si>
  <si>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</si>
  <si>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</si>
  <si>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</si>
  <si>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</si>
  <si>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</si>
  <si>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</si>
  <si>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</si>
  <si>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</si>
  <si>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</si>
  <si>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</si>
  <si>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</si>
  <si>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</si>
  <si>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</si>
  <si>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</si>
  <si>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</si>
  <si>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</si>
  <si>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</si>
  <si>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</si>
  <si>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</si>
  <si>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</si>
  <si>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</si>
  <si>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</si>
  <si>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</si>
  <si>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</si>
  <si>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</si>
  <si>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</si>
  <si>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</si>
  <si>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</si>
  <si>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</si>
  <si>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</si>
  <si>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</si>
  <si>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</si>
  <si>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</si>
  <si>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</si>
  <si>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</si>
  <si>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</si>
  <si>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</si>
  <si>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</si>
  <si>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</si>
  <si>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</si>
  <si>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</si>
  <si>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</si>
  <si>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</si>
  <si>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</si>
  <si>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</si>
  <si>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</si>
  <si>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</si>
  <si>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</si>
  <si>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</si>
  <si>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</si>
  <si>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</si>
  <si>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</si>
  <si>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</si>
  <si>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</si>
  <si>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</si>
  <si>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</si>
  <si>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</si>
  <si>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</si>
  <si>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</si>
  <si>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</si>
  <si>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</si>
  <si>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</si>
  <si>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</si>
  <si>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</si>
  <si>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</si>
  <si>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</si>
  <si>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</si>
  <si>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</si>
  <si>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</si>
  <si>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</si>
  <si>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</si>
  <si>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</si>
  <si>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</si>
  <si>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</si>
  <si>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</si>
  <si>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</si>
  <si>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</si>
  <si>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</si>
  <si>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</si>
  <si>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</si>
  <si>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</si>
  <si>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</si>
  <si>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</si>
  <si>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</si>
  <si>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</si>
  <si>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</si>
  <si>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</si>
  <si>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</si>
  <si>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</si>
  <si>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</si>
  <si>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</si>
  <si>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</si>
  <si>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</si>
  <si>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</si>
  <si>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</si>
  <si>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</si>
  <si>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</si>
  <si>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</si>
  <si>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</si>
  <si>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</si>
  <si>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</si>
  <si>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</si>
  <si>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</si>
  <si>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</si>
  <si>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</si>
  <si>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</si>
  <si>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</si>
  <si>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</si>
  <si>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</si>
  <si>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</si>
  <si>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</si>
  <si>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</si>
  <si>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</si>
  <si>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</si>
  <si>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</si>
  <si>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</si>
  <si>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</si>
  <si>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</si>
  <si>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</si>
  <si>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</si>
  <si>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</si>
  <si>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</si>
  <si>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</si>
  <si>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</si>
  <si>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</si>
  <si>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</si>
  <si>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</si>
  <si>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</si>
  <si>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</si>
  <si>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</si>
  <si>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</si>
  <si>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</si>
  <si>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</si>
  <si>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</si>
  <si>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</si>
  <si>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</si>
  <si>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</si>
  <si>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</si>
  <si>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</si>
  <si>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</si>
  <si>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</si>
  <si>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</si>
  <si>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</si>
  <si>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</si>
  <si>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</si>
  <si>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</si>
  <si>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</si>
  <si>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</si>
  <si>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</si>
  <si>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</si>
  <si>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</si>
  <si>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</si>
  <si>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</si>
  <si>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</si>
  <si>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</si>
  <si>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</si>
  <si>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</si>
  <si>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</si>
  <si>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</si>
  <si>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</si>
  <si>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</si>
  <si>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</si>
  <si>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</si>
  <si>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</si>
  <si>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</si>
  <si>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</si>
  <si>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</si>
  <si>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</si>
  <si>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</si>
  <si>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</si>
  <si>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</si>
  <si>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</si>
  <si>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</si>
  <si>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</si>
  <si>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</si>
  <si>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</si>
  <si>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</si>
  <si>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</si>
  <si>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</si>
  <si>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</si>
  <si>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</si>
  <si>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</si>
  <si>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</si>
  <si>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</si>
  <si>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</si>
  <si>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</si>
  <si>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</si>
  <si>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</si>
  <si>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</si>
  <si>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</si>
  <si>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</si>
  <si>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</si>
  <si>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</si>
  <si>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</si>
  <si>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</si>
  <si>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</si>
  <si>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</si>
  <si>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</si>
  <si>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</si>
  <si>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</si>
  <si>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</si>
  <si>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</si>
  <si>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</si>
  <si>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</si>
  <si>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</si>
  <si>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</si>
  <si>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</si>
  <si>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</si>
  <si>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</si>
  <si>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</si>
  <si>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</si>
  <si>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</si>
  <si>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</si>
  <si>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</si>
  <si>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</si>
  <si>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</si>
  <si>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</si>
  <si>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</si>
  <si>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</si>
  <si>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</si>
  <si>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</si>
  <si>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</si>
  <si>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</si>
  <si>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</si>
  <si>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</si>
  <si>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</si>
  <si>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</si>
  <si>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</si>
  <si>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</si>
  <si>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</si>
  <si>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</si>
  <si>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</si>
  <si>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</si>
  <si>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</si>
  <si>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</si>
  <si>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</si>
  <si>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</si>
  <si>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</si>
  <si>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</si>
  <si>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</si>
  <si>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</si>
  <si>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</si>
  <si>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</si>
  <si>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</si>
  <si>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</si>
  <si>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</si>
  <si>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</si>
  <si>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</si>
  <si>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</si>
  <si>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</si>
  <si>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</si>
  <si>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</si>
  <si>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</si>
  <si>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</si>
  <si>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</si>
  <si>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</si>
  <si>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</si>
  <si>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</si>
  <si>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</si>
  <si>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</si>
  <si>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</si>
  <si>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</si>
  <si>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</si>
  <si>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</si>
  <si>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</si>
  <si>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</si>
  <si>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</si>
  <si>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</si>
  <si>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</si>
  <si>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</si>
  <si>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</si>
  <si>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</si>
  <si>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</si>
  <si>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</si>
  <si>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</si>
  <si>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</si>
  <si>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</si>
  <si>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</si>
  <si>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</si>
  <si>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</si>
  <si>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</si>
  <si>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</si>
  <si>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</si>
  <si>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</si>
  <si>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</si>
  <si>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</si>
  <si>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</si>
  <si>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</si>
  <si>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</si>
  <si>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</si>
  <si>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</si>
  <si>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</si>
  <si>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</si>
  <si>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</si>
  <si>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</si>
  <si>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</si>
  <si>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</si>
  <si>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</si>
  <si>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</si>
  <si>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</si>
  <si>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</si>
  <si>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</si>
  <si>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</si>
  <si>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</si>
  <si>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</si>
  <si>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</si>
  <si>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</si>
  <si>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</si>
  <si>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</si>
  <si>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</si>
  <si>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</si>
  <si>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</si>
  <si>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</si>
  <si>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</si>
  <si>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</si>
  <si>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</si>
  <si>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</si>
  <si>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</si>
  <si>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</si>
  <si>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</si>
  <si>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</si>
  <si>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</si>
  <si>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</si>
  <si>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</si>
  <si>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</si>
  <si>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</si>
  <si>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</si>
  <si>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</si>
  <si>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</si>
  <si>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</si>
  <si>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</si>
  <si>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</si>
  <si>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</si>
  <si>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</si>
  <si>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</si>
  <si>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</si>
  <si>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</si>
  <si>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</si>
  <si>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</si>
  <si>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</si>
  <si>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</si>
  <si>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</si>
  <si>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</si>
  <si>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</si>
  <si>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</si>
  <si>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</si>
  <si>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</si>
  <si>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</si>
  <si>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</si>
  <si>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</si>
  <si>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</si>
  <si>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</si>
  <si>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</si>
  <si>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</si>
  <si>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</si>
  <si>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</si>
  <si>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</si>
  <si>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</si>
  <si>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</si>
  <si>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</si>
  <si>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</si>
  <si>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</si>
  <si>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</si>
  <si>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</si>
  <si>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</si>
  <si>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</si>
  <si>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</si>
  <si>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</si>
  <si>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</si>
  <si>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</si>
  <si>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</si>
  <si>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</si>
  <si>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</si>
  <si>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</si>
  <si>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</si>
  <si>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</si>
  <si>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</si>
  <si>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</si>
  <si>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</si>
  <si>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</si>
  <si>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</si>
  <si>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</si>
  <si>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</si>
  <si>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</si>
  <si>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</si>
  <si>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</si>
  <si>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</si>
  <si>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</si>
  <si>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</si>
  <si>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</si>
  <si>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</si>
  <si>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</si>
  <si>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</si>
  <si>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</si>
  <si>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</si>
  <si>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</si>
  <si>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</si>
  <si>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</si>
  <si>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</si>
  <si>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</si>
  <si>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</si>
  <si>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</si>
  <si>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</si>
  <si>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</si>
  <si>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</si>
  <si>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</si>
  <si>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</si>
  <si>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</si>
  <si>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</si>
  <si>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</si>
  <si>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</si>
  <si>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</si>
  <si>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</si>
  <si>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</si>
  <si>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</si>
  <si>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</si>
  <si>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</si>
  <si>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</si>
  <si>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</si>
  <si>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</si>
  <si>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</si>
  <si>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</si>
  <si>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</si>
  <si>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</si>
  <si>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</si>
  <si>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</si>
  <si>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</si>
  <si>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</si>
  <si>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</si>
  <si>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</si>
  <si>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</si>
  <si>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</si>
  <si>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</si>
  <si>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</si>
  <si>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</si>
  <si>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</si>
  <si>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</si>
  <si>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</si>
  <si>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</si>
  <si>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</si>
  <si>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</si>
  <si>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</si>
  <si>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</si>
  <si>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</si>
  <si>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</si>
  <si>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</si>
  <si>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</si>
  <si>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</si>
  <si>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</si>
  <si>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</si>
  <si>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</si>
  <si>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</si>
  <si>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</si>
  <si>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</si>
  <si>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</si>
  <si>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</si>
  <si>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</si>
  <si>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</si>
  <si>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</si>
  <si>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</si>
  <si>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</si>
  <si>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</si>
  <si>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</si>
  <si>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</si>
  <si>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</si>
  <si>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</si>
  <si>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</si>
  <si>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</si>
  <si>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</si>
  <si>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</si>
  <si>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</si>
  <si>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</si>
  <si>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</si>
  <si>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</si>
  <si>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</si>
  <si>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</si>
  <si>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</si>
  <si>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</si>
  <si>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</si>
  <si>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</si>
  <si>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</si>
  <si>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</si>
  <si>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</si>
  <si>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</si>
  <si>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</si>
  <si>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</si>
  <si>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</si>
  <si>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</si>
  <si>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</si>
  <si>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</si>
  <si>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</si>
  <si>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</si>
  <si>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</si>
  <si>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</si>
  <si>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</si>
  <si>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</si>
  <si>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</si>
  <si>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</si>
  <si>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</si>
  <si>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</si>
  <si>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</si>
  <si>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</si>
  <si>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</si>
  <si>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</si>
  <si>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</si>
  <si>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</si>
  <si>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</si>
  <si>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</si>
  <si>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</si>
  <si>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</si>
  <si>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</si>
  <si>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</si>
  <si>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</si>
  <si>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</si>
  <si>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</si>
  <si>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</si>
  <si>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</si>
  <si>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</si>
  <si>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</si>
  <si>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</si>
  <si>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</si>
  <si>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</si>
  <si>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</si>
  <si>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</si>
  <si>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</si>
  <si>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</si>
  <si>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</si>
  <si>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</si>
  <si>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</si>
  <si>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</si>
  <si>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</si>
  <si>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</si>
  <si>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</si>
  <si>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</si>
  <si>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</si>
  <si>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</si>
  <si>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</si>
  <si>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</si>
  <si>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</si>
  <si>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</si>
  <si>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</si>
  <si>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</si>
  <si>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</si>
  <si>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</si>
  <si>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</si>
  <si>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</si>
  <si>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</si>
  <si>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</si>
  <si>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</si>
  <si>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</si>
  <si>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</si>
  <si>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</si>
  <si>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</si>
  <si>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</si>
  <si>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</si>
  <si>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</si>
  <si>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</si>
  <si>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</si>
  <si>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</si>
  <si>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</si>
  <si>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</si>
  <si>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</si>
  <si>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</si>
  <si>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</si>
  <si>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</si>
  <si>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</si>
  <si>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</si>
  <si>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</si>
  <si>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</si>
  <si>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</si>
  <si>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</si>
  <si>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</si>
  <si>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</si>
  <si>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</si>
  <si>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</si>
  <si>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</si>
  <si>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</si>
  <si>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</si>
  <si>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</si>
  <si>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</si>
  <si>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</si>
  <si>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</si>
  <si>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</si>
  <si>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</si>
  <si>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</si>
  <si>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</si>
  <si>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</si>
  <si>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</si>
  <si>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</si>
  <si>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</si>
  <si>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</si>
  <si>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</si>
  <si>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</si>
  <si>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</si>
  <si>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</si>
  <si>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</si>
  <si>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</si>
  <si>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</si>
  <si>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</si>
  <si>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</si>
  <si>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</si>
  <si>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</si>
  <si>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</si>
  <si>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</si>
  <si>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</si>
  <si>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</si>
  <si>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</si>
  <si>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</si>
  <si>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</si>
  <si>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</si>
  <si>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</si>
  <si>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</si>
  <si>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</si>
  <si>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</si>
  <si>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</si>
  <si>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</si>
  <si>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</si>
  <si>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</si>
  <si>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</si>
  <si>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</si>
  <si>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</si>
  <si>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</si>
  <si>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</si>
  <si>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</si>
  <si>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</si>
  <si>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</si>
  <si>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</si>
  <si>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</si>
  <si>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</si>
  <si>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</si>
  <si>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</si>
  <si>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</si>
  <si>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</si>
  <si>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</si>
  <si>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</si>
  <si>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</si>
  <si>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</si>
  <si>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</si>
  <si>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</si>
  <si>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</si>
  <si>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</si>
  <si>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</si>
  <si>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</si>
  <si>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</si>
  <si>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</si>
  <si>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</si>
  <si>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</si>
  <si>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</si>
  <si>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</si>
  <si>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</si>
  <si>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</si>
  <si>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</si>
  <si>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</si>
  <si>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</si>
  <si>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</si>
  <si>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</si>
  <si>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</si>
  <si>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</si>
  <si>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</si>
  <si>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</si>
  <si>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</si>
  <si>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</si>
  <si>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</si>
  <si>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</si>
  <si>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</si>
  <si>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</si>
  <si>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</si>
  <si>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</si>
  <si>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</si>
  <si>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</si>
  <si>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</si>
  <si>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</si>
  <si>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</si>
  <si>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</si>
  <si>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</si>
  <si>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</si>
  <si>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</si>
  <si>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</si>
  <si>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</si>
  <si>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</si>
  <si>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</si>
  <si>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</si>
  <si>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</si>
  <si>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</si>
  <si>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</si>
  <si>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</si>
  <si>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</si>
  <si>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</si>
  <si>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</si>
  <si>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</si>
  <si>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</si>
  <si>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</si>
  <si>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</si>
  <si>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</si>
  <si>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</si>
  <si>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</si>
  <si>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</si>
  <si>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</si>
  <si>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</si>
  <si>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</si>
  <si>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</si>
  <si>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</si>
  <si>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</si>
  <si>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</si>
  <si>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</si>
  <si>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</si>
  <si>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</si>
  <si>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</si>
  <si>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</si>
  <si>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</si>
  <si>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</si>
  <si>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</si>
  <si>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</si>
  <si>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</si>
  <si>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</si>
  <si>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</si>
  <si>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</si>
  <si>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</si>
  <si>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</si>
  <si>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</si>
  <si>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</si>
  <si>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</si>
  <si>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</si>
  <si>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</si>
  <si>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</si>
  <si>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</si>
  <si>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</si>
  <si>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</si>
  <si>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</si>
  <si>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</si>
  <si>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</si>
  <si>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</si>
  <si>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</si>
  <si>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</si>
  <si>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</si>
  <si>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</si>
  <si>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</si>
  <si>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</si>
  <si>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</si>
  <si>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</si>
  <si>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</si>
  <si>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</si>
  <si>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</si>
  <si>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</si>
  <si>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</si>
  <si>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</si>
  <si>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</si>
  <si>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</si>
  <si>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</si>
  <si>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</si>
  <si>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</si>
  <si>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</si>
  <si>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</si>
  <si>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</si>
  <si>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</si>
  <si>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</si>
  <si>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</si>
  <si>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</si>
  <si>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</si>
  <si>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</si>
  <si>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</si>
  <si>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</si>
  <si>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</si>
  <si>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</si>
  <si>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</si>
  <si>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</si>
  <si>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</si>
  <si>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</si>
  <si>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</si>
  <si>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</si>
  <si>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</si>
  <si>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</si>
  <si>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</si>
  <si>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</si>
  <si>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</si>
  <si>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</si>
  <si>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</si>
  <si>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</si>
  <si>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</si>
  <si>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</si>
  <si>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</si>
  <si>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</si>
  <si>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</si>
  <si>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</si>
  <si>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</si>
  <si>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</si>
  <si>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</si>
  <si>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</si>
  <si>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</si>
  <si>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</si>
  <si>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</si>
  <si>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</si>
  <si>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</si>
  <si>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</si>
  <si>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</si>
  <si>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</si>
  <si>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</si>
  <si>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</si>
  <si>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</si>
  <si>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</si>
  <si>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</si>
  <si>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</si>
  <si>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</si>
  <si>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</si>
  <si>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</si>
  <si>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</si>
  <si>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</si>
  <si>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</si>
  <si>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</si>
  <si>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</si>
  <si>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</si>
  <si>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</si>
  <si>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</si>
  <si>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</si>
  <si>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</si>
  <si>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</si>
  <si>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</si>
  <si>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</si>
  <si>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</si>
  <si>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</si>
  <si>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</si>
  <si>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</si>
  <si>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</si>
  <si>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</si>
  <si>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</si>
  <si>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</si>
  <si>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</si>
  <si>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</si>
  <si>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</si>
  <si>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</si>
  <si>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</si>
  <si>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</si>
  <si>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</si>
  <si>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</si>
  <si>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</si>
  <si>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</si>
  <si>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</si>
  <si>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</si>
  <si>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</si>
  <si>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</si>
  <si>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</si>
  <si>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</si>
  <si>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</si>
  <si>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</si>
  <si>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</si>
  <si>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</si>
  <si>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</si>
  <si>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</si>
  <si>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</si>
  <si>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</si>
  <si>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</si>
  <si>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</si>
  <si>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</si>
  <si>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</si>
  <si>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</si>
  <si>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</si>
  <si>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</si>
  <si>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</si>
  <si>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</si>
  <si>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</si>
  <si>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</si>
  <si>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</si>
  <si>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</si>
  <si>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</si>
  <si>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</si>
  <si>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</si>
  <si>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</si>
  <si>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</si>
  <si>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</si>
  <si>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</si>
  <si>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</si>
  <si>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</si>
  <si>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</si>
  <si>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</si>
  <si>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</si>
  <si>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</si>
  <si>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</si>
  <si>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</si>
  <si>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</si>
  <si>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</si>
  <si>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</si>
  <si>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</si>
  <si>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</si>
  <si>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</si>
  <si>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</si>
  <si>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</si>
  <si>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</si>
  <si>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</si>
  <si>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</si>
  <si>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</si>
  <si>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</si>
  <si>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</si>
  <si>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</si>
  <si>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</si>
  <si>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</si>
  <si>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</si>
  <si>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</si>
  <si>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</si>
  <si>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</si>
  <si>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</si>
  <si>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</si>
  <si>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</si>
  <si>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</si>
  <si>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</si>
  <si>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</si>
  <si>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</si>
  <si>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</si>
  <si>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</si>
  <si>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</si>
  <si>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</si>
  <si>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</si>
  <si>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</si>
  <si>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</si>
  <si>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</si>
  <si>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</si>
  <si>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</si>
  <si>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</si>
  <si>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</si>
  <si>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</si>
  <si>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</si>
  <si>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</si>
  <si>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</si>
  <si>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</si>
  <si>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</si>
  <si>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</si>
  <si>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</si>
  <si>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</si>
  <si>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</si>
  <si>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</si>
  <si>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</si>
  <si>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</si>
  <si>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</si>
  <si>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</si>
  <si>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</si>
  <si>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</si>
  <si>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</si>
  <si>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</si>
  <si>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</si>
  <si>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</si>
  <si>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</si>
  <si>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</si>
  <si>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</si>
  <si>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</si>
  <si>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</si>
  <si>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</si>
  <si>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</si>
  <si>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</si>
  <si>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</si>
  <si>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</si>
  <si>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</si>
  <si>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</si>
  <si>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</si>
  <si>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</si>
  <si>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</si>
  <si>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</si>
  <si>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</si>
  <si>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</si>
  <si>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</si>
  <si>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</si>
  <si>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</si>
  <si>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</si>
  <si>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</si>
  <si>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</si>
  <si>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</si>
  <si>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</si>
  <si>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</si>
  <si>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</si>
  <si>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</si>
  <si>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</si>
  <si>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</si>
  <si>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</si>
  <si>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</si>
  <si>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</si>
  <si>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</si>
  <si>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</si>
  <si>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</si>
  <si>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</si>
  <si>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</si>
  <si>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</si>
  <si>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</si>
  <si>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</si>
  <si>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</si>
  <si>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</si>
  <si>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</si>
  <si>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</si>
  <si>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</si>
  <si>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</si>
  <si>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</si>
  <si>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</si>
  <si>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</si>
  <si>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</si>
  <si>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</si>
  <si>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</si>
  <si>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</si>
  <si>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</si>
  <si>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</si>
  <si>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</si>
  <si>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</si>
  <si>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</si>
  <si>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</si>
  <si>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</si>
  <si>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</si>
  <si>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</si>
  <si>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</si>
  <si>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</si>
  <si>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</si>
  <si>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</si>
  <si>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</si>
  <si>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</si>
  <si>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</si>
  <si>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</si>
  <si>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</si>
  <si>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</si>
  <si>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</si>
  <si>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</si>
  <si>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</si>
  <si>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</si>
  <si>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</si>
  <si>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</si>
  <si>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</si>
  <si>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</si>
  <si>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</si>
  <si>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</si>
  <si>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</si>
  <si>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</si>
  <si>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</si>
  <si>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</si>
  <si>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</si>
  <si>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</si>
  <si>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</si>
  <si>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</si>
  <si>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</si>
  <si>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</si>
  <si>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</si>
  <si>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</si>
  <si>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</si>
  <si>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</si>
  <si>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</si>
  <si>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</si>
  <si>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</si>
  <si>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</si>
  <si>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</si>
  <si>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</si>
  <si>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</si>
  <si>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</si>
  <si>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</si>
  <si>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</si>
  <si>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</si>
  <si>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</si>
  <si>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</si>
  <si>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</si>
  <si>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</si>
  <si>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</si>
  <si>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</si>
  <si>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</si>
  <si>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</si>
  <si>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</si>
  <si>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</si>
  <si>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</si>
  <si>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</si>
  <si>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</si>
  <si>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</si>
  <si>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</si>
  <si>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</si>
  <si>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</si>
  <si>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</si>
  <si>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</si>
  <si>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</si>
  <si>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</si>
  <si>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</si>
  <si>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</si>
  <si>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</si>
  <si>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</si>
  <si>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</si>
  <si>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</si>
  <si>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</si>
  <si>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</si>
  <si>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</si>
  <si>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</si>
  <si>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</si>
  <si>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</si>
  <si>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</si>
  <si>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</si>
  <si>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</si>
  <si>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</si>
  <si>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</si>
  <si>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</si>
  <si>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</si>
  <si>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</si>
  <si>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</si>
  <si>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</si>
  <si>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</si>
  <si>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</si>
  <si>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</si>
  <si>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</si>
  <si>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</si>
  <si>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</si>
  <si>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</si>
  <si>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</si>
  <si>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</si>
  <si>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</si>
  <si>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</si>
  <si>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</si>
  <si>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</si>
  <si>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</si>
  <si>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</si>
  <si>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</si>
  <si>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</si>
  <si>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</si>
  <si>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</si>
  <si>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</si>
  <si>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</si>
  <si>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</si>
  <si>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</si>
  <si>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</si>
  <si>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</si>
  <si>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</si>
  <si>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</si>
  <si>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</si>
  <si>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</si>
  <si>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</si>
  <si>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</si>
  <si>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</si>
  <si>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</si>
  <si>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</si>
  <si>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</si>
  <si>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</si>
  <si>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</si>
  <si>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</si>
  <si>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</si>
  <si>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</si>
  <si>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</si>
  <si>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</si>
  <si>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</si>
  <si>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</si>
  <si>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</si>
  <si>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</si>
  <si>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</si>
  <si>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</si>
  <si>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</si>
  <si>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</si>
  <si>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</si>
  <si>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</si>
  <si>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</si>
  <si>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</si>
  <si>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</si>
  <si>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</si>
  <si>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</si>
  <si>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</si>
  <si>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</si>
  <si>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</si>
  <si>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</si>
  <si>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</si>
  <si>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</si>
  <si>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</si>
  <si>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</si>
  <si>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</si>
  <si>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</si>
  <si>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</si>
  <si>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</si>
  <si>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</si>
  <si>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</si>
  <si>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</si>
  <si>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</si>
  <si>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</si>
  <si>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</si>
  <si>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</si>
  <si>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</si>
  <si>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</si>
  <si>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</si>
  <si>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</si>
  <si>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</si>
  <si>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</si>
  <si>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</si>
  <si>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</si>
  <si>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</si>
  <si>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</si>
  <si>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</si>
  <si>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</si>
  <si>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</si>
  <si>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</si>
  <si>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</si>
  <si>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</si>
  <si>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</si>
  <si>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</si>
  <si>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</si>
  <si>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</si>
  <si>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</si>
  <si>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</si>
  <si>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</si>
  <si>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</si>
  <si>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</si>
  <si>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</si>
  <si>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</si>
  <si>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</si>
  <si>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</si>
  <si>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</si>
  <si>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</si>
  <si>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</si>
  <si>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</si>
  <si>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</si>
  <si>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</si>
  <si>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</si>
  <si>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</si>
  <si>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</si>
  <si>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</si>
  <si>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</si>
  <si>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</si>
  <si>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</si>
  <si>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</si>
  <si>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</si>
  <si>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</si>
  <si>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</si>
  <si>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</si>
  <si>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</si>
  <si>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</si>
  <si>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</si>
  <si>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</si>
  <si>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</si>
  <si>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</si>
  <si>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</si>
  <si>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</si>
  <si>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</si>
  <si>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</si>
  <si>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</si>
  <si>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</si>
  <si>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</si>
  <si>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</si>
  <si>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</si>
  <si>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</si>
  <si>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</si>
  <si>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</si>
  <si>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</si>
  <si>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</si>
  <si>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</si>
  <si>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</si>
  <si>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</si>
  <si>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</si>
  <si>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</si>
  <si>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</si>
  <si>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</si>
  <si>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</si>
  <si>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</si>
  <si>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</si>
  <si>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</si>
  <si>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</si>
  <si>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</si>
  <si>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</si>
  <si>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</si>
  <si>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</si>
  <si>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</si>
  <si>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</si>
  <si>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</si>
  <si>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</si>
  <si>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</si>
  <si>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</si>
  <si>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</si>
  <si>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</si>
  <si>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</si>
  <si>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</si>
  <si>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</si>
  <si>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</si>
  <si>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</si>
  <si>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</si>
  <si>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</si>
  <si>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</si>
  <si>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</si>
  <si>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</si>
  <si>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</si>
  <si>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</si>
  <si>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</si>
  <si>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</si>
  <si>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</si>
  <si>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</si>
  <si>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</si>
  <si>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</si>
  <si>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</si>
  <si>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</si>
  <si>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</si>
  <si>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</si>
  <si>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</si>
  <si>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</si>
  <si>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</si>
  <si>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</si>
  <si>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</si>
  <si>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</si>
  <si>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</si>
  <si>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</si>
  <si>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</si>
  <si>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</si>
  <si>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</si>
  <si>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</si>
  <si>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</si>
  <si>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</si>
  <si>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</si>
  <si>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</si>
  <si>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</si>
  <si>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</si>
  <si>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</si>
  <si>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</si>
  <si>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</si>
  <si>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</si>
  <si>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</si>
  <si>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</si>
  <si>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</si>
  <si>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</si>
  <si>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</si>
  <si>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</si>
  <si>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</si>
  <si>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</si>
  <si>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</si>
  <si>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</si>
  <si>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</si>
  <si>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</si>
  <si>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</si>
  <si>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</si>
  <si>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</si>
  <si>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</si>
  <si>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</si>
  <si>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</si>
  <si>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</si>
  <si>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</si>
  <si>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</si>
  <si>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</si>
  <si>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</si>
  <si>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</si>
  <si>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</si>
  <si>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</si>
  <si>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</si>
  <si>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</si>
  <si>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</si>
  <si>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</si>
  <si>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</si>
  <si>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</si>
  <si>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</si>
  <si>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</si>
  <si>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</si>
  <si>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</si>
  <si>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</si>
  <si>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</si>
  <si>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</si>
  <si>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</si>
  <si>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</si>
  <si>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</si>
  <si>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</si>
  <si>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</si>
  <si>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</si>
  <si>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</si>
  <si>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</si>
  <si>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</si>
  <si>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</si>
  <si>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</si>
  <si>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</si>
  <si>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</si>
  <si>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</si>
  <si>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</si>
  <si>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</si>
  <si>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</si>
  <si>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</si>
  <si>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</si>
  <si>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</si>
  <si>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</si>
  <si>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</si>
  <si>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</si>
  <si>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</si>
  <si>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</si>
  <si>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</si>
  <si>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</si>
  <si>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</si>
  <si>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</si>
  <si>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</si>
  <si>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</si>
  <si>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</si>
  <si>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</si>
  <si>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</si>
  <si>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</si>
  <si>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</si>
  <si>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</si>
  <si>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</si>
  <si>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</si>
  <si>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</si>
  <si>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</si>
  <si>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</si>
  <si>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</si>
  <si>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</si>
  <si>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</si>
  <si>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</si>
  <si>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</si>
  <si>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</si>
  <si>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</si>
  <si>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</si>
  <si>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</si>
  <si>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</si>
  <si>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</si>
  <si>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</si>
  <si>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</si>
  <si>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</si>
  <si>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</si>
  <si>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</si>
  <si>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</si>
  <si>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</si>
  <si>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</si>
  <si>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</si>
  <si>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</si>
  <si>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</si>
  <si>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</si>
  <si>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</si>
  <si>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</si>
  <si>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</si>
  <si>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</si>
  <si>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</si>
  <si>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</si>
  <si>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</si>
  <si>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</si>
  <si>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</si>
  <si>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</si>
  <si>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</si>
  <si>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</si>
  <si>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</si>
  <si>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</si>
  <si>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</si>
  <si>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</si>
  <si>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</si>
  <si>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</si>
  <si>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</si>
  <si>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</si>
  <si>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</si>
  <si>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</si>
  <si>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</si>
  <si>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</si>
  <si>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</si>
  <si>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</si>
  <si>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</si>
  <si>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</si>
  <si>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</si>
  <si>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</si>
  <si>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</si>
  <si>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</si>
  <si>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</si>
  <si>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</si>
  <si>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</si>
  <si>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</si>
  <si>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</si>
  <si>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</si>
  <si>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</si>
  <si>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</si>
  <si>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</si>
  <si>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</si>
  <si>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</si>
  <si>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</si>
  <si>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</si>
  <si>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</si>
  <si>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</si>
  <si>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</si>
  <si>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</si>
  <si>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</si>
  <si>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</si>
  <si>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</si>
  <si>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</si>
  <si>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</si>
  <si>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</si>
  <si>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</si>
  <si>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</si>
  <si>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</si>
  <si>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</si>
  <si>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</si>
  <si>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</si>
  <si>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</si>
  <si>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</si>
  <si>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</si>
  <si>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</si>
  <si>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</si>
  <si>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</si>
  <si>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</si>
  <si>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</si>
  <si>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</si>
  <si>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</si>
  <si>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</si>
  <si>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</si>
  <si>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</si>
  <si>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</si>
  <si>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</si>
  <si>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</si>
  <si>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</si>
  <si>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</si>
  <si>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</si>
  <si>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</si>
  <si>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</si>
  <si>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</si>
  <si>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</si>
  <si>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</si>
  <si>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</si>
  <si>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</si>
  <si>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</si>
  <si>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</si>
  <si>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</si>
  <si>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</si>
  <si>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</si>
  <si>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</si>
  <si>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</si>
  <si>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</si>
  <si>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</si>
  <si>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</si>
  <si>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</si>
  <si>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</si>
  <si>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</si>
  <si>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</si>
  <si>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</si>
  <si>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</si>
  <si>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</si>
  <si>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</si>
  <si>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</si>
  <si>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</si>
  <si>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</si>
  <si>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</si>
  <si>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</si>
  <si>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</si>
  <si>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</si>
  <si>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</si>
  <si>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</si>
  <si>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</si>
  <si>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</si>
  <si>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</si>
  <si>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</si>
  <si>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</si>
  <si>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</si>
  <si>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</si>
  <si>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</si>
  <si>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</si>
  <si>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</si>
  <si>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</si>
  <si>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</si>
  <si>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</si>
  <si>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</si>
  <si>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</si>
  <si>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</si>
  <si>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</si>
  <si>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</si>
  <si>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</si>
  <si>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</si>
  <si>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</si>
  <si>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</si>
  <si>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</si>
  <si>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</si>
  <si>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</si>
  <si>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</si>
  <si>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</si>
  <si>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</si>
  <si>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</si>
  <si>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</si>
  <si>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</si>
  <si>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</si>
  <si>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</si>
  <si>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</si>
  <si>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</si>
  <si>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</si>
  <si>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</si>
  <si>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</si>
  <si>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</si>
  <si>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</si>
  <si>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</si>
  <si>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</si>
  <si>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</si>
  <si>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</si>
  <si>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</si>
  <si>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</si>
  <si>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</si>
  <si>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</si>
  <si>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</si>
  <si>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</si>
  <si>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</si>
  <si>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</si>
  <si>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</si>
  <si>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</si>
  <si>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</si>
  <si>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</si>
  <si>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</si>
  <si>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</si>
  <si>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</si>
  <si>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</si>
  <si>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</si>
  <si>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</si>
  <si>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</si>
  <si>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</si>
  <si>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</si>
  <si>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</si>
  <si>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</si>
  <si>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</si>
  <si>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</si>
  <si>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</si>
  <si>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</si>
  <si>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</si>
  <si>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</si>
  <si>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</si>
  <si>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</si>
  <si>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</si>
  <si>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</si>
  <si>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</si>
  <si>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</si>
  <si>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</si>
  <si>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</si>
  <si>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</si>
  <si>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</si>
  <si>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</si>
  <si>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</si>
  <si>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</si>
  <si>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</si>
  <si>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</si>
  <si>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</si>
  <si>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</si>
  <si>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</si>
  <si>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</si>
  <si>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</si>
  <si>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</si>
  <si>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</si>
  <si>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</si>
  <si>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</si>
  <si>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</si>
  <si>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</si>
  <si>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</si>
  <si>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</si>
  <si>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</si>
  <si>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</si>
  <si>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</si>
  <si>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</si>
  <si>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</si>
  <si>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</si>
  <si>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</si>
  <si>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</si>
  <si>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</si>
  <si>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</si>
  <si>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</si>
  <si>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</si>
  <si>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</si>
  <si>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</si>
  <si>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</si>
  <si>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</si>
  <si>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</si>
  <si>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</si>
  <si>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</si>
  <si>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</si>
  <si>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</si>
  <si>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</si>
  <si>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</si>
  <si>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</si>
  <si>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</si>
  <si>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</si>
  <si>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</si>
  <si>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</si>
  <si>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</si>
  <si>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</si>
  <si>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</si>
  <si>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</si>
  <si>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</si>
  <si>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</si>
  <si>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</si>
  <si>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</si>
  <si>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</si>
  <si>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</si>
  <si>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</si>
  <si>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</si>
  <si>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</si>
  <si>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</si>
  <si>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</si>
  <si>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</si>
  <si>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</si>
  <si>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</si>
  <si>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</si>
  <si>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</si>
  <si>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</si>
  <si>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</si>
  <si>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</si>
  <si>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</si>
  <si>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</si>
  <si>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</si>
  <si>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</si>
  <si>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</si>
  <si>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</si>
  <si>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</si>
  <si>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</si>
  <si>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</si>
  <si>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</si>
  <si>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</si>
  <si>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</si>
  <si>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</si>
  <si>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</si>
  <si>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</si>
  <si>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</si>
  <si>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</si>
  <si>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</si>
  <si>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</si>
  <si>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</si>
  <si>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</si>
  <si>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</si>
  <si>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</si>
  <si>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</si>
  <si>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</si>
  <si>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</si>
  <si>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</si>
  <si>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</si>
  <si>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</si>
  <si>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</si>
  <si>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</si>
  <si>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</si>
  <si>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</si>
  <si>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</si>
  <si>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</si>
  <si>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</si>
  <si>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</si>
  <si>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</si>
  <si>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</si>
  <si>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</si>
  <si>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</si>
  <si>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</si>
  <si>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</si>
  <si>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</si>
  <si>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</si>
  <si>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</si>
  <si>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</si>
  <si>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</si>
  <si>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</si>
  <si>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</si>
  <si>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</si>
  <si>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</si>
  <si>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</si>
  <si>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</si>
  <si>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</si>
  <si>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</si>
  <si>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</si>
  <si>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</si>
  <si>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</si>
  <si>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</si>
  <si>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</si>
  <si>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</si>
  <si>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</si>
  <si>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</si>
  <si>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</si>
  <si>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</si>
  <si>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</si>
  <si>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</si>
  <si>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</si>
  <si>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</si>
  <si>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</si>
  <si>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</si>
  <si>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</si>
  <si>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</si>
  <si>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</si>
  <si>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</si>
  <si>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</si>
  <si>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</si>
  <si>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</si>
  <si>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</si>
  <si>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</si>
  <si>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</si>
  <si>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</si>
  <si>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</si>
  <si>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</si>
  <si>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</si>
  <si>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</si>
  <si>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</si>
  <si>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</si>
  <si>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</si>
  <si>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</si>
  <si>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</si>
  <si>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</si>
  <si>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</si>
  <si>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</si>
  <si>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</si>
  <si>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</si>
  <si>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</si>
  <si>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</si>
  <si>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</si>
  <si>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</si>
  <si>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</si>
  <si>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</si>
  <si>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</si>
  <si>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</si>
  <si>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</si>
  <si>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</si>
  <si>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</si>
  <si>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</si>
  <si>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</si>
  <si>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</si>
  <si>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</si>
  <si>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</si>
  <si>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</si>
  <si>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</si>
  <si>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</si>
  <si>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</si>
  <si>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</si>
  <si>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</si>
  <si>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</si>
  <si>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</si>
  <si>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</si>
  <si>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</si>
  <si>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</si>
  <si>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</si>
  <si>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</si>
  <si>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</si>
  <si>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</si>
  <si>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</si>
  <si>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</si>
  <si>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</si>
  <si>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</si>
  <si>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</si>
  <si>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</si>
  <si>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</si>
  <si>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</si>
  <si>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</si>
  <si>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</si>
  <si>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</si>
  <si>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</si>
  <si>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</si>
  <si>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</si>
  <si>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</si>
  <si>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</si>
  <si>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</si>
  <si>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</si>
  <si>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</si>
  <si>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</si>
  <si>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</si>
  <si>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</si>
  <si>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</si>
  <si>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</si>
  <si>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</si>
  <si>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</si>
  <si>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</si>
  <si>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</si>
  <si>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</si>
  <si>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</si>
  <si>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</si>
  <si>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</si>
  <si>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</si>
  <si>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</si>
  <si>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</si>
  <si>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</si>
  <si>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</si>
  <si>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</si>
  <si>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</si>
  <si>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</si>
  <si>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</si>
  <si>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</si>
  <si>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</si>
  <si>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</si>
  <si>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</si>
  <si>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</si>
  <si>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</si>
  <si>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</si>
  <si>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</si>
  <si>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</si>
  <si>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</si>
  <si>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</si>
  <si>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</si>
  <si>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</si>
  <si>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</si>
  <si>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</si>
  <si>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</si>
  <si>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</si>
  <si>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</si>
  <si>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</si>
  <si>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</si>
  <si>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</si>
  <si>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</si>
  <si>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</si>
  <si>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</si>
  <si>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</si>
  <si>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</si>
  <si>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</si>
  <si>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</si>
  <si>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</si>
  <si>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</si>
  <si>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</si>
  <si>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</si>
  <si>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</si>
  <si>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</si>
  <si>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</si>
  <si>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</si>
  <si>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</si>
  <si>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</si>
  <si>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</si>
  <si>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</si>
  <si>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</si>
  <si>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</si>
  <si>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</si>
  <si>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</si>
  <si>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</si>
  <si>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</si>
  <si>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</si>
  <si>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</si>
  <si>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</si>
  <si>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</si>
  <si>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</si>
  <si>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</si>
  <si>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</si>
  <si>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</si>
  <si>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</si>
  <si>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</si>
  <si>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</si>
  <si>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</si>
  <si>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</si>
  <si>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</si>
  <si>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</si>
  <si>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</si>
  <si>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</si>
  <si>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</si>
  <si>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</si>
  <si>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</si>
  <si>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</si>
  <si>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</si>
  <si>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</si>
  <si>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</si>
  <si>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</si>
  <si>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</si>
  <si>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</si>
  <si>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</si>
  <si>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</si>
  <si>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</si>
  <si>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</si>
  <si>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</si>
  <si>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</si>
  <si>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</si>
  <si>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</si>
  <si>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</si>
  <si>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</si>
  <si>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</si>
  <si>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</si>
  <si>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</si>
  <si>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</si>
  <si>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</si>
  <si>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</si>
  <si>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</si>
  <si>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</si>
  <si>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</si>
  <si>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</si>
  <si>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</si>
  <si>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</si>
  <si>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</si>
  <si>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</si>
  <si>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</si>
  <si>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</si>
  <si>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</si>
  <si>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</si>
  <si>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</si>
  <si>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</si>
  <si>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</si>
  <si>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</si>
  <si>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</si>
  <si>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</si>
  <si>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</si>
  <si>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</si>
  <si>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</si>
  <si>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</si>
  <si>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</si>
  <si>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</si>
  <si>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</si>
  <si>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</si>
  <si>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</si>
  <si>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</si>
  <si>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</si>
  <si>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</si>
  <si>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</si>
  <si>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</si>
  <si>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</si>
  <si>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</si>
  <si>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</si>
  <si>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</si>
  <si>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</si>
  <si>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</si>
  <si>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</si>
  <si>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</si>
  <si>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</si>
  <si>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</si>
  <si>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</si>
  <si>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</si>
  <si>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</si>
  <si>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</si>
  <si>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</si>
  <si>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</si>
  <si>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</si>
  <si>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</si>
  <si>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</si>
  <si>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</si>
  <si>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</si>
  <si>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</si>
  <si>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</si>
  <si>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</si>
  <si>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</si>
  <si>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</si>
  <si>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</si>
  <si>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</si>
  <si>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</si>
  <si>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</si>
  <si>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</si>
  <si>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</si>
  <si>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</si>
  <si>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</si>
  <si>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</si>
  <si>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</si>
  <si>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</si>
  <si>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</si>
  <si>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</si>
  <si>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</si>
  <si>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</si>
  <si>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</si>
  <si>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</si>
  <si>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</si>
  <si>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</si>
  <si>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</si>
  <si>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</si>
  <si>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</si>
  <si>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</si>
  <si>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</si>
  <si>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</si>
  <si>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</si>
  <si>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</si>
  <si>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</si>
  <si>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</si>
  <si>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</si>
  <si>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</si>
  <si>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</si>
  <si>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</si>
  <si>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</si>
  <si>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</si>
  <si>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</si>
  <si>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</si>
  <si>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</si>
  <si>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</si>
  <si>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</si>
  <si>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</si>
  <si>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</si>
  <si>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</si>
  <si>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</si>
  <si>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</si>
  <si>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</si>
  <si>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</si>
  <si>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</si>
  <si>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</si>
  <si>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</si>
  <si>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</si>
  <si>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</si>
  <si>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</si>
  <si>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</si>
  <si>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</si>
  <si>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</si>
  <si>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</si>
  <si>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</si>
  <si>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</si>
  <si>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</si>
  <si>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</si>
  <si>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</si>
  <si>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</si>
  <si>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</si>
  <si>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</si>
  <si>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</si>
  <si>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</si>
  <si>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</si>
  <si>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</si>
  <si>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</si>
  <si>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</si>
  <si>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</si>
  <si>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</si>
  <si>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</si>
  <si>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</si>
  <si>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</si>
  <si>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</si>
  <si>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</si>
  <si>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</si>
  <si>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</si>
  <si>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</si>
  <si>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</si>
  <si>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</si>
  <si>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</si>
  <si>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</si>
  <si>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</si>
  <si>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</si>
  <si>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</si>
  <si>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</si>
  <si>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</si>
  <si>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</si>
  <si>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</si>
  <si>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</si>
  <si>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</si>
  <si>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</si>
  <si>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</si>
  <si>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</si>
  <si>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</si>
  <si>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</si>
  <si>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</si>
  <si>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</si>
  <si>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</si>
  <si>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</si>
  <si>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</si>
  <si>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</si>
  <si>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</si>
  <si>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</si>
  <si>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</si>
  <si>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</si>
  <si>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</si>
  <si>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</si>
  <si>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</si>
  <si>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</si>
  <si>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</si>
  <si>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</si>
  <si>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</si>
  <si>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</si>
  <si>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</si>
  <si>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</si>
  <si>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</si>
  <si>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</si>
  <si>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</si>
  <si>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</si>
  <si>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</si>
  <si>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</si>
  <si>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</si>
  <si>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</si>
  <si>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</si>
  <si>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</si>
  <si>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</si>
  <si>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</si>
  <si>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</si>
  <si>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</si>
  <si>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</si>
  <si>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</si>
  <si>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</si>
  <si>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</si>
  <si>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</si>
  <si>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</si>
  <si>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</si>
  <si>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</si>
  <si>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</si>
  <si>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</si>
  <si>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</si>
  <si>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</si>
  <si>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</si>
  <si>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</si>
  <si>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</si>
  <si>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</si>
  <si>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</si>
  <si>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</si>
  <si>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</si>
  <si>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</si>
  <si>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</si>
  <si>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</si>
  <si>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</si>
  <si>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</si>
  <si>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</si>
  <si>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</si>
  <si>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</si>
  <si>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</si>
  <si>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</si>
  <si>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</si>
  <si>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</si>
  <si>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</si>
  <si>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</si>
  <si>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</si>
  <si>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</si>
  <si>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</si>
  <si>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</si>
  <si>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</si>
  <si>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</si>
  <si>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</si>
  <si>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</si>
  <si>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</si>
  <si>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</si>
  <si>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</si>
  <si>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</si>
  <si>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</si>
  <si>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</si>
  <si>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</si>
  <si>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</si>
  <si>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</si>
  <si>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</si>
  <si>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</si>
  <si>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</si>
  <si>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</si>
  <si>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</si>
  <si>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</si>
  <si>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</si>
  <si>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</si>
  <si>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</si>
  <si>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</si>
  <si>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</si>
  <si>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</si>
  <si>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</si>
  <si>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</si>
  <si>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</si>
  <si>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</si>
  <si>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</si>
  <si>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</si>
  <si>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</si>
  <si>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</si>
  <si>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</si>
  <si>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</si>
  <si>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</si>
  <si>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</si>
  <si>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</si>
  <si>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</si>
  <si>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</si>
  <si>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</si>
  <si>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</si>
  <si>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</si>
  <si>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</si>
  <si>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</si>
  <si>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</si>
  <si>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</si>
  <si>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</si>
  <si>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</si>
  <si>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</si>
  <si>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</si>
  <si>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</si>
  <si>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</si>
  <si>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</si>
  <si>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</si>
  <si>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</si>
  <si>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</si>
  <si>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</si>
  <si>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</si>
  <si>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</si>
  <si>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</si>
  <si>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</si>
  <si>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</si>
  <si>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</si>
  <si>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</si>
  <si>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</si>
  <si>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</si>
  <si>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</si>
  <si>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</si>
  <si>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</si>
  <si>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</si>
  <si>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</si>
  <si>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</si>
  <si>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</si>
  <si>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</si>
  <si>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</si>
  <si>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</si>
  <si>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</si>
  <si>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</si>
  <si>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</si>
  <si>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</si>
  <si>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</si>
  <si>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</si>
  <si>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</si>
  <si>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</si>
  <si>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</si>
  <si>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</si>
  <si>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</si>
  <si>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</si>
  <si>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</si>
  <si>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</si>
  <si>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</si>
  <si>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</si>
  <si>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</si>
  <si>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</si>
  <si>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</si>
  <si>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</si>
  <si>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</si>
  <si>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</si>
  <si>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</si>
  <si>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</si>
  <si>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</si>
  <si>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</si>
  <si>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</si>
  <si>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</si>
  <si>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</si>
  <si>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</si>
  <si>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</si>
  <si>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</si>
  <si>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</si>
  <si>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</si>
  <si>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</si>
  <si>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</si>
  <si>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</si>
  <si>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</si>
  <si>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</si>
  <si>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</si>
  <si>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</si>
  <si>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</si>
  <si>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</si>
  <si>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</si>
  <si>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</si>
  <si>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</si>
  <si>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</si>
  <si>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</si>
  <si>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</si>
  <si>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</si>
  <si>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</si>
  <si>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</si>
  <si>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</si>
  <si>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</si>
  <si>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</si>
  <si>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</si>
  <si>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</si>
  <si>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</si>
  <si>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</si>
  <si>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</si>
  <si>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</si>
  <si>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</si>
  <si>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</si>
  <si>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</si>
  <si>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</si>
  <si>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</si>
  <si>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</si>
  <si>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</si>
  <si>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</si>
  <si>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</si>
  <si>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</si>
  <si>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</si>
  <si>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</si>
  <si>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</si>
  <si>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</si>
  <si>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</si>
  <si>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</si>
  <si>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</si>
  <si>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</si>
  <si>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</si>
  <si>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</si>
  <si>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</si>
  <si>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</si>
  <si>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</si>
  <si>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</si>
  <si>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</si>
  <si>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</si>
  <si>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</si>
  <si>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</si>
  <si>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</si>
  <si>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</si>
  <si>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</si>
  <si>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</si>
  <si>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</si>
  <si>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</si>
  <si>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</si>
  <si>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</si>
  <si>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</si>
  <si>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</si>
  <si>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</si>
  <si>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</si>
  <si>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</si>
  <si>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</si>
  <si>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</si>
  <si>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</si>
  <si>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</si>
  <si>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</si>
  <si>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</si>
  <si>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</si>
  <si>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</si>
  <si>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</si>
  <si>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</si>
  <si>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</si>
  <si>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</si>
  <si>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</si>
  <si>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</si>
  <si>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</si>
  <si>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</si>
  <si>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</si>
  <si>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</si>
  <si>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</si>
  <si>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</si>
  <si>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</si>
  <si>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</si>
  <si>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</si>
  <si>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</si>
  <si>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</si>
  <si>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</si>
  <si>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</si>
  <si>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</si>
  <si>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</si>
  <si>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</si>
  <si>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</si>
  <si>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</si>
  <si>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</si>
  <si>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</si>
  <si>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</si>
  <si>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</si>
  <si>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</si>
  <si>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</si>
  <si>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</si>
  <si>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</si>
  <si>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</si>
  <si>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</si>
  <si>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</si>
  <si>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</si>
  <si>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</si>
  <si>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</si>
  <si>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</si>
  <si>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</si>
  <si>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</si>
  <si>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</si>
  <si>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</si>
  <si>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</si>
  <si>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</si>
  <si>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</si>
  <si>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</si>
  <si>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</si>
  <si>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</si>
  <si>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</si>
  <si>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</si>
  <si>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</si>
  <si>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</si>
  <si>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</si>
  <si>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</si>
  <si>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</si>
  <si>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</si>
  <si>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</si>
  <si>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</si>
  <si>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</si>
  <si>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</si>
  <si>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</si>
  <si>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</si>
  <si>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</si>
  <si>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</si>
  <si>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</si>
  <si>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</si>
  <si>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</si>
  <si>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</si>
  <si>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</si>
  <si>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</si>
  <si>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</si>
  <si>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</si>
  <si>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</si>
  <si>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</si>
  <si>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</si>
  <si>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</si>
  <si>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</si>
  <si>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</si>
  <si>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</si>
  <si>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</si>
  <si>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</si>
  <si>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</si>
  <si>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</si>
  <si>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</si>
  <si>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</si>
  <si>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</si>
  <si>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</si>
  <si>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</si>
  <si>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</si>
  <si>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</si>
  <si>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</si>
  <si>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</si>
  <si>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</si>
  <si>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</si>
  <si>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</si>
  <si>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</si>
  <si>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</si>
  <si>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</si>
  <si>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</si>
  <si>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</si>
  <si>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</si>
  <si>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</si>
  <si>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</si>
  <si>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</si>
  <si>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</si>
  <si>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</si>
  <si>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</si>
  <si>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</si>
  <si>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</si>
  <si>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</si>
  <si>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</si>
  <si>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</si>
  <si>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</si>
  <si>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</si>
  <si>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</si>
  <si>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</si>
  <si>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</si>
  <si>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</si>
  <si>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</si>
  <si>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</si>
  <si>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</si>
  <si>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</si>
  <si>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</si>
  <si>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</si>
  <si>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</si>
  <si>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</si>
  <si>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</si>
  <si>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</si>
  <si>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</si>
  <si>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</si>
  <si>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</si>
  <si>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</si>
  <si>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</si>
  <si>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</si>
  <si>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</si>
  <si>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</si>
  <si>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</si>
  <si>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</si>
  <si>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</si>
  <si>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</si>
  <si>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</si>
  <si>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</si>
  <si>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</si>
  <si>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</si>
  <si>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</si>
  <si>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</si>
  <si>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</si>
  <si>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</si>
  <si>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</si>
  <si>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</si>
  <si>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</si>
  <si>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</si>
  <si>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</si>
  <si>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</si>
  <si>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</si>
  <si>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</si>
  <si>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</si>
  <si>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</si>
  <si>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</si>
  <si>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</si>
  <si>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</si>
  <si>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</si>
  <si>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</si>
  <si>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</si>
  <si>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</si>
  <si>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</si>
  <si>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</si>
  <si>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</si>
  <si>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</si>
  <si>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</si>
  <si>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</si>
  <si>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</si>
  <si>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</si>
  <si>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</si>
  <si>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</si>
  <si>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</si>
  <si>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</si>
  <si>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</si>
  <si>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</si>
  <si>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</si>
  <si>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</si>
  <si>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</si>
  <si>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</si>
  <si>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</si>
  <si>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</si>
  <si>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</si>
  <si>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</si>
  <si>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</si>
  <si>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</si>
  <si>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</si>
  <si>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</si>
  <si>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</si>
  <si>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</si>
  <si>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</si>
  <si>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</si>
  <si>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</si>
  <si>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</si>
  <si>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</si>
  <si>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</si>
  <si>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</si>
  <si>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</si>
  <si>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</si>
  <si>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</si>
  <si>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</si>
  <si>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</si>
  <si>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</si>
  <si>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</si>
  <si>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</si>
  <si>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</si>
  <si>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</si>
  <si>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</si>
  <si>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</si>
  <si>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</si>
  <si>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</si>
  <si>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</si>
  <si>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</si>
  <si>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</si>
  <si>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</si>
  <si>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</si>
  <si>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</si>
  <si>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</si>
  <si>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</si>
  <si>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</si>
  <si>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</si>
  <si>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</si>
  <si>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</si>
  <si>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</si>
  <si>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</si>
  <si>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</si>
  <si>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</si>
  <si>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</si>
  <si>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</si>
  <si>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</si>
  <si>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</si>
  <si>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</si>
  <si>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</si>
  <si>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</si>
  <si>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</si>
  <si>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</si>
  <si>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</si>
  <si>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</si>
  <si>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</si>
  <si>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</si>
  <si>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</si>
  <si>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</si>
  <si>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</si>
  <si>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</si>
  <si>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</si>
  <si>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</si>
  <si>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</si>
  <si>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</si>
  <si>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</si>
  <si>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</si>
  <si>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</si>
  <si>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</si>
  <si>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</si>
  <si>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</si>
  <si>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</si>
  <si>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</si>
  <si>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</si>
  <si>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</si>
  <si>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</si>
  <si>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</si>
  <si>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</si>
  <si>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</si>
  <si>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</si>
  <si>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</si>
  <si>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</si>
  <si>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</si>
  <si>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</si>
  <si>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</si>
  <si>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</si>
  <si>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</si>
  <si>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</si>
  <si>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</si>
  <si>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</si>
  <si>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</si>
  <si>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</si>
  <si>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</si>
  <si>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</si>
  <si>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</si>
  <si>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</si>
  <si>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</si>
  <si>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</si>
  <si>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</si>
  <si>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</si>
  <si>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</si>
  <si>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</si>
  <si>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</si>
  <si>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</si>
  <si>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</si>
  <si>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</si>
  <si>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</si>
  <si>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</si>
  <si>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</si>
  <si>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</si>
  <si>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</si>
  <si>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</si>
  <si>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</si>
  <si>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</si>
  <si>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</si>
  <si>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</si>
  <si>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</si>
  <si>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</si>
  <si>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</si>
  <si>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</si>
  <si>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</si>
  <si>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</si>
  <si>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</si>
  <si>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</si>
  <si>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</si>
  <si>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</si>
  <si>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</si>
  <si>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</si>
  <si>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</si>
  <si>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</si>
  <si>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</si>
  <si>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</si>
  <si>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</si>
  <si>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</si>
  <si>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</si>
  <si>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</si>
  <si>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</si>
  <si>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</si>
  <si>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</si>
  <si>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</si>
  <si>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</si>
  <si>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</si>
  <si>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</si>
  <si>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</si>
  <si>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</si>
  <si>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</si>
  <si>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</si>
  <si>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</si>
  <si>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</si>
  <si>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</si>
  <si>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</si>
  <si>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</si>
  <si>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</si>
  <si>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</si>
  <si>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</si>
  <si>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</si>
  <si>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</si>
  <si>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</si>
  <si>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</si>
  <si>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</si>
  <si>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</si>
  <si>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</si>
  <si>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</si>
  <si>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</si>
  <si>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</si>
  <si>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</si>
  <si>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</si>
  <si>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</si>
  <si>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</si>
  <si>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</si>
  <si>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</si>
  <si>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</si>
  <si>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</si>
  <si>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</si>
  <si>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</si>
  <si>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</si>
  <si>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</si>
  <si>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</si>
  <si>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</si>
  <si>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</si>
  <si>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</si>
  <si>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</si>
  <si>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</si>
  <si>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</si>
  <si>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</si>
  <si>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</si>
  <si>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</si>
  <si>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</si>
  <si>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</si>
  <si>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</si>
  <si>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</si>
  <si>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</si>
  <si>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</si>
  <si>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</si>
  <si>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</si>
  <si>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</si>
  <si>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</si>
  <si>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</si>
  <si>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</si>
  <si>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</si>
  <si>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</si>
  <si>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</si>
  <si>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</si>
  <si>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</si>
  <si>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</si>
  <si>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</si>
  <si>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</si>
  <si>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</si>
  <si>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</si>
  <si>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</si>
  <si>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</si>
  <si>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</si>
  <si>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</si>
  <si>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</si>
  <si>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</si>
  <si>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</si>
  <si>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</si>
  <si>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</si>
  <si>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</si>
  <si>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</si>
  <si>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</si>
  <si>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</si>
  <si>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</si>
  <si>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</si>
  <si>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</si>
  <si>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</si>
  <si>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</si>
  <si>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</si>
  <si>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</si>
  <si>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</si>
  <si>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</si>
  <si>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</si>
  <si>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</si>
  <si>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</si>
  <si>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</si>
  <si>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</si>
  <si>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</si>
  <si>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</si>
  <si>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</si>
  <si>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</si>
  <si>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</si>
  <si>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</si>
  <si>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</si>
  <si>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</si>
  <si>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</si>
  <si>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</si>
  <si>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</si>
  <si>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</si>
  <si>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</si>
  <si>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</si>
  <si>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</si>
  <si>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</si>
  <si>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</si>
  <si>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</si>
  <si>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</si>
  <si>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</si>
  <si>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</si>
  <si>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</si>
  <si>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</si>
  <si>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</si>
  <si>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</si>
  <si>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</si>
  <si>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</si>
  <si>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</si>
  <si>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</si>
  <si>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</si>
  <si>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</si>
  <si>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</si>
  <si>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</si>
  <si>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</si>
  <si>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</si>
  <si>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</si>
  <si>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</si>
  <si>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</si>
  <si>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</si>
  <si>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</si>
  <si>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</si>
  <si>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</si>
  <si>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</si>
  <si>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</si>
  <si>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</si>
  <si>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</si>
  <si>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</si>
  <si>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</si>
  <si>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</si>
  <si>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</si>
  <si>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</si>
  <si>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</si>
  <si>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</si>
  <si>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</si>
  <si>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</si>
  <si>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</si>
  <si>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</si>
  <si>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</si>
  <si>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</si>
  <si>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</si>
  <si>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</si>
  <si>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</si>
  <si>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</si>
  <si>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</si>
  <si>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</si>
  <si>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</si>
  <si>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</si>
  <si>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</si>
  <si>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</si>
  <si>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</si>
  <si>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</si>
  <si>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</si>
  <si>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</si>
  <si>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</si>
  <si>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</si>
  <si>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</si>
  <si>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</si>
  <si>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</si>
  <si>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</si>
  <si>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</si>
  <si>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</si>
  <si>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</si>
  <si>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</si>
  <si>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</si>
  <si>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</si>
  <si>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</si>
  <si>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</si>
  <si>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</si>
  <si>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</si>
  <si>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</si>
  <si>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</si>
  <si>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</si>
  <si>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</si>
  <si>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</si>
  <si>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</si>
  <si>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</si>
  <si>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</si>
  <si>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</si>
  <si>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</si>
  <si>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</si>
  <si>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</si>
  <si>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</si>
  <si>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</si>
  <si>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</si>
  <si>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</si>
  <si>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</si>
  <si>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</si>
  <si>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</si>
  <si>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</si>
  <si>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</si>
  <si>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</si>
  <si>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</si>
  <si>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</si>
  <si>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</si>
  <si>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</si>
  <si>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</si>
  <si>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</si>
  <si>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</si>
  <si>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</si>
  <si>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</si>
  <si>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</si>
  <si>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</si>
  <si>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</si>
  <si>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</si>
  <si>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</si>
  <si>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</si>
  <si>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</si>
  <si>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</si>
  <si>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</si>
  <si>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</si>
  <si>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</si>
  <si>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</si>
  <si>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</si>
  <si>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</si>
  <si>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</si>
  <si>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</si>
  <si>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</si>
  <si>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</si>
  <si>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</si>
  <si>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</si>
  <si>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</si>
  <si>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</si>
  <si>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</si>
  <si>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</si>
  <si>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</si>
  <si>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</si>
  <si>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</si>
  <si>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</si>
  <si>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</si>
  <si>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</si>
  <si>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</si>
  <si>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</si>
  <si>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</si>
  <si>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</si>
  <si>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</si>
  <si>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</si>
  <si>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</si>
  <si>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</si>
  <si>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</si>
  <si>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</si>
  <si>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</si>
  <si>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</si>
  <si>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</si>
  <si>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</si>
  <si>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</si>
  <si>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</si>
  <si>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</si>
  <si>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</si>
  <si>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</si>
  <si>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</si>
  <si>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</si>
  <si>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</si>
  <si>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</si>
  <si>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</si>
  <si>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</si>
  <si>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</si>
  <si>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</si>
  <si>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</si>
  <si>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</si>
  <si>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</si>
  <si>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</si>
  <si>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</si>
  <si>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</si>
  <si>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</si>
  <si>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</si>
  <si>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</si>
  <si>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</si>
  <si>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</si>
  <si>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</si>
  <si>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</si>
  <si>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</si>
  <si>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</si>
  <si>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</si>
  <si>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</si>
  <si>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</si>
  <si>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</si>
  <si>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</si>
  <si>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</si>
  <si>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</si>
  <si>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</si>
  <si>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</si>
  <si>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</si>
  <si>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</si>
  <si>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</si>
  <si>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</si>
  <si>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</si>
  <si>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</si>
  <si>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</si>
  <si>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</si>
  <si>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</si>
  <si>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</si>
  <si>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</si>
  <si>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</si>
  <si>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</si>
  <si>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</si>
  <si>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</si>
  <si>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</si>
  <si>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</si>
  <si>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</si>
  <si>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</si>
  <si>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</si>
  <si>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</si>
  <si>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</si>
  <si>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</si>
  <si>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</si>
  <si>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</si>
  <si>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</si>
  <si>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</si>
  <si>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</si>
  <si>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</si>
  <si>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</si>
  <si>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</si>
  <si>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</si>
  <si>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</si>
  <si>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</si>
  <si>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</si>
  <si>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</si>
  <si>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</si>
  <si>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</si>
  <si>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</si>
  <si>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</si>
  <si>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</si>
  <si>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</si>
  <si>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</si>
  <si>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</si>
  <si>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</si>
  <si>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</si>
  <si>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</si>
  <si>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</si>
  <si>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</si>
  <si>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</si>
  <si>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</si>
  <si>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</si>
  <si>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</si>
  <si>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</si>
  <si>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</si>
  <si>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</si>
  <si>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</si>
  <si>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</si>
  <si>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</si>
  <si>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</si>
  <si>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</si>
  <si>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</si>
  <si>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</si>
  <si>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</si>
  <si>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</si>
  <si>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</si>
  <si>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</si>
  <si>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</si>
  <si>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</si>
  <si>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</si>
  <si>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</si>
  <si>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</si>
  <si>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</si>
  <si>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</si>
  <si>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</si>
  <si>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</si>
  <si>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</si>
  <si>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</si>
  <si>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</si>
  <si>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</si>
  <si>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</si>
  <si>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</si>
  <si>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</si>
  <si>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</si>
  <si>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</si>
  <si>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</si>
  <si>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</si>
  <si>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</si>
  <si>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</si>
  <si>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</si>
  <si>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</si>
  <si>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</si>
  <si>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</si>
  <si>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</si>
  <si>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</si>
  <si>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</si>
  <si>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</si>
  <si>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</si>
  <si>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</si>
  <si>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</si>
  <si>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</si>
  <si>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</si>
  <si>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</si>
  <si>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</si>
  <si>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</si>
  <si>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</si>
  <si>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</si>
  <si>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</si>
  <si>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</si>
  <si>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</si>
  <si>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</si>
  <si>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</si>
  <si>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</si>
  <si>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</si>
  <si>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</si>
  <si>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</si>
  <si>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</si>
  <si>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</si>
  <si>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</si>
  <si>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</si>
  <si>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</si>
  <si>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</si>
  <si>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</si>
  <si>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</si>
  <si>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</si>
  <si>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</si>
  <si>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</si>
  <si>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</si>
  <si>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</si>
  <si>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</si>
  <si>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</si>
  <si>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</si>
  <si>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</si>
  <si>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</si>
  <si>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</si>
  <si>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</si>
  <si>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</si>
  <si>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</si>
  <si>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</si>
  <si>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</si>
  <si>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</si>
  <si>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</si>
  <si>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</si>
  <si>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</si>
  <si>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</si>
  <si>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</si>
  <si>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</si>
  <si>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</si>
  <si>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</si>
  <si>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</si>
  <si>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</si>
  <si>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</si>
  <si>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</si>
  <si>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</si>
  <si>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</si>
  <si>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</si>
  <si>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</si>
  <si>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</si>
  <si>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</si>
  <si>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</si>
  <si>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</si>
  <si>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</si>
  <si>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</si>
  <si>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</si>
  <si>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</si>
  <si>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</si>
  <si>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</si>
  <si>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</si>
  <si>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</si>
  <si>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</si>
  <si>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</si>
  <si>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</si>
  <si>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</si>
  <si>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</si>
  <si>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</si>
  <si>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</si>
  <si>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</si>
  <si>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</si>
  <si>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</si>
  <si>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</si>
  <si>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</si>
  <si>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</si>
  <si>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</si>
  <si>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</si>
  <si>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</si>
  <si>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</si>
  <si>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</si>
  <si>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</si>
  <si>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</si>
  <si>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</si>
  <si>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</si>
  <si>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</si>
  <si>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</si>
  <si>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</si>
  <si>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</si>
  <si>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</si>
  <si>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</si>
  <si>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</si>
  <si>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</si>
  <si>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</si>
  <si>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</si>
  <si>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</si>
  <si>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</si>
  <si>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</si>
  <si>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</si>
  <si>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</si>
  <si>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</si>
  <si>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</si>
  <si>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</si>
  <si>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</si>
  <si>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</si>
  <si>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</si>
  <si>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</si>
  <si>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</si>
  <si>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</si>
  <si>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</si>
  <si>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</si>
  <si>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</si>
  <si>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</si>
  <si>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</si>
  <si>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</si>
  <si>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</si>
  <si>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</si>
  <si>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</si>
  <si>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</si>
  <si>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</si>
  <si>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</si>
  <si>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</si>
  <si>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</si>
  <si>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</si>
  <si>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</si>
  <si>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</si>
  <si>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</si>
  <si>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</si>
  <si>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</si>
  <si>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</si>
  <si>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</si>
  <si>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</si>
  <si>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</si>
  <si>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</si>
  <si>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</si>
  <si>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</si>
  <si>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</si>
  <si>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</si>
  <si>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</si>
  <si>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</si>
  <si>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</si>
  <si>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</si>
  <si>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</si>
  <si>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</si>
  <si>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</si>
  <si>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</si>
  <si>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</si>
  <si>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</si>
  <si>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</si>
  <si>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</si>
  <si>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</si>
  <si>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</si>
  <si>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</si>
  <si>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</si>
  <si>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</si>
  <si>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</si>
  <si>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</si>
  <si>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</si>
  <si>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</si>
  <si>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</si>
  <si>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</si>
  <si>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</si>
  <si>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</si>
  <si>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</si>
  <si>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</si>
  <si>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</si>
  <si>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</si>
  <si>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</si>
  <si>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</si>
  <si>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</si>
  <si>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</si>
  <si>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</si>
  <si>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</si>
  <si>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</si>
  <si>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</si>
  <si>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</si>
  <si>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</si>
  <si>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</si>
  <si>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</si>
  <si>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</si>
  <si>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</si>
  <si>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</si>
  <si>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</si>
  <si>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</si>
  <si>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</si>
  <si>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</si>
  <si>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</si>
  <si>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</si>
  <si>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</si>
  <si>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</si>
  <si>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</si>
  <si>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</si>
  <si>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</si>
  <si>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</si>
  <si>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</si>
  <si>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</si>
  <si>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</si>
  <si>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</si>
  <si>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</si>
  <si>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</si>
  <si>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</si>
  <si>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</si>
  <si>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</si>
  <si>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</si>
  <si>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</si>
  <si>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</si>
  <si>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</si>
  <si>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</si>
  <si>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</si>
  <si>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</si>
  <si>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</si>
  <si>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</si>
  <si>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</si>
  <si>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</si>
  <si>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</si>
  <si>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</si>
  <si>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</si>
  <si>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</si>
  <si>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</si>
  <si>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</si>
  <si>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</si>
  <si>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</si>
  <si>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</si>
  <si>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</si>
  <si>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</si>
  <si>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</si>
  <si>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</si>
  <si>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</si>
  <si>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</si>
  <si>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</si>
  <si>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</si>
  <si>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</si>
  <si>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</si>
  <si>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</si>
  <si>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</si>
  <si>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</si>
  <si>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</si>
  <si>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</si>
  <si>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</si>
  <si>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</si>
  <si>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</si>
  <si>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</si>
  <si>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</si>
  <si>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</si>
  <si>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</si>
  <si>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</si>
  <si>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</si>
  <si>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</si>
  <si>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</si>
  <si>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</si>
  <si>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</si>
  <si>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</si>
  <si>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</si>
  <si>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</si>
  <si>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</si>
  <si>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</si>
  <si>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</si>
  <si>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</si>
  <si>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</si>
  <si>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</si>
  <si>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</si>
  <si>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</si>
  <si>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</si>
  <si>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</si>
  <si>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</si>
  <si>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</si>
  <si>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</si>
  <si>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</si>
  <si>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</si>
  <si>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</si>
  <si>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</si>
  <si>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</si>
  <si>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</si>
  <si>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</si>
  <si>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</si>
  <si>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</si>
  <si>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</si>
  <si>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</si>
  <si>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</si>
  <si>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</si>
  <si>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</si>
  <si>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</si>
  <si>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</si>
  <si>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</si>
  <si>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</si>
  <si>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</si>
  <si>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</si>
  <si>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</si>
  <si>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</si>
  <si>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</si>
  <si>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</si>
  <si>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</si>
  <si>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</si>
  <si>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</si>
  <si>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</si>
  <si>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</si>
  <si>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</si>
  <si>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</si>
  <si>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</si>
  <si>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</si>
  <si>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</si>
  <si>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</si>
  <si>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</si>
  <si>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</si>
  <si>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</si>
  <si>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</si>
  <si>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</si>
  <si>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</si>
  <si>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</si>
  <si>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</si>
  <si>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</si>
  <si>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</si>
  <si>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</si>
  <si>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</si>
  <si>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</si>
  <si>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</si>
  <si>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</si>
  <si>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</si>
  <si>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</si>
  <si>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</si>
  <si>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</si>
  <si>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</si>
  <si>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</si>
  <si>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</si>
  <si>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</si>
  <si>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</si>
  <si>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</si>
  <si>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</si>
  <si>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</si>
  <si>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</si>
  <si>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</si>
  <si>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</si>
  <si>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</si>
  <si>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</si>
  <si>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</si>
  <si>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</si>
  <si>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</si>
  <si>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</si>
  <si>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</si>
  <si>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</si>
  <si>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</si>
  <si>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</si>
  <si>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</si>
  <si>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</si>
  <si>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</si>
  <si>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</si>
  <si>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</si>
  <si>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</si>
  <si>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</si>
  <si>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</si>
  <si>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</si>
  <si>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</si>
  <si>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</si>
  <si>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</si>
  <si>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</si>
  <si>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</si>
  <si>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</si>
  <si>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</si>
  <si>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</si>
  <si>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</si>
  <si>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</si>
  <si>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</si>
  <si>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</si>
  <si>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</si>
  <si>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</si>
  <si>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</si>
  <si>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</si>
  <si>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</si>
  <si>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</si>
  <si>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</si>
  <si>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</si>
  <si>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</si>
  <si>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</si>
  <si>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</si>
  <si>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</si>
  <si>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</si>
  <si>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</si>
  <si>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</si>
  <si>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</si>
  <si>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</si>
  <si>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</si>
  <si>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</si>
  <si>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</si>
  <si>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</si>
  <si>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</si>
  <si>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</si>
  <si>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</si>
  <si>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</si>
  <si>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</si>
  <si>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</si>
  <si>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</si>
  <si>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</si>
  <si>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</si>
  <si>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</si>
  <si>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</si>
  <si>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</si>
  <si>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</si>
  <si>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</si>
  <si>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</si>
  <si>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</si>
  <si>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</si>
  <si>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</si>
  <si>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</si>
  <si>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</si>
  <si>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</si>
  <si>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</si>
  <si>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</si>
  <si>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</si>
  <si>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</si>
  <si>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</si>
  <si>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</si>
  <si>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</si>
  <si>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</si>
  <si>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</si>
  <si>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</si>
  <si>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</si>
  <si>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</si>
  <si>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</si>
  <si>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</si>
  <si>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</si>
  <si>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</si>
  <si>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</si>
  <si>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</si>
  <si>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</si>
  <si>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</si>
  <si>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</si>
  <si>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</si>
  <si>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</si>
  <si>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</si>
  <si>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</si>
  <si>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</si>
  <si>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</si>
  <si>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</si>
  <si>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</si>
  <si>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</si>
  <si>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</si>
  <si>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</si>
  <si>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</si>
  <si>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</si>
  <si>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</si>
  <si>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</si>
  <si>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</si>
  <si>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</si>
  <si>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</si>
  <si>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</si>
  <si>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</si>
  <si>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</si>
  <si>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</si>
  <si>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</si>
  <si>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</si>
  <si>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</si>
  <si>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</si>
  <si>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</si>
  <si>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</si>
  <si>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</si>
  <si>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</si>
  <si>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</si>
  <si>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</si>
  <si>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</si>
  <si>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</si>
  <si>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</si>
  <si>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</si>
  <si>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</si>
  <si>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</si>
  <si>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</si>
  <si>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</si>
  <si>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</si>
  <si>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</si>
  <si>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</si>
  <si>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</si>
  <si>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</si>
  <si>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</si>
  <si>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</si>
  <si>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</si>
  <si>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</si>
  <si>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</si>
  <si>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</si>
  <si>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</si>
  <si>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</si>
  <si>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</si>
  <si>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</si>
  <si>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</si>
  <si>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</si>
  <si>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</si>
  <si>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</si>
  <si>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</si>
  <si>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</si>
  <si>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</si>
  <si>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</si>
  <si>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</si>
  <si>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</si>
  <si>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</si>
  <si>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</si>
  <si>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</si>
  <si>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</si>
  <si>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</si>
  <si>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</si>
  <si>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</si>
  <si>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</si>
  <si>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</si>
  <si>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</si>
  <si>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</si>
  <si>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</si>
  <si>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</si>
  <si>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</si>
  <si>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</si>
  <si>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</si>
  <si>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</si>
  <si>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</si>
  <si>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</si>
  <si>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</si>
  <si>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</si>
  <si>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</si>
  <si>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</si>
  <si>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</si>
  <si>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</si>
  <si>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</si>
  <si>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</si>
  <si>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</si>
  <si>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</si>
  <si>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</si>
  <si>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</si>
  <si>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</si>
  <si>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</si>
  <si>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</si>
  <si>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</si>
  <si>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</si>
  <si>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</si>
  <si>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</si>
  <si>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</si>
  <si>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</si>
  <si>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</si>
  <si>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</si>
  <si>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</si>
  <si>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</si>
  <si>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</si>
  <si>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</si>
  <si>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</si>
  <si>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</si>
  <si>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</si>
  <si>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</si>
  <si>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</si>
  <si>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</si>
  <si>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</si>
  <si>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</si>
  <si>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</si>
  <si>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</si>
  <si>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</si>
  <si>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</si>
  <si>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</si>
  <si>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</si>
  <si>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</si>
  <si>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</si>
  <si>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</si>
  <si>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</si>
  <si>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</si>
  <si>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</si>
  <si>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</si>
  <si>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</si>
  <si>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</si>
  <si>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</si>
  <si>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</si>
  <si>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</si>
  <si>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</si>
  <si>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</si>
  <si>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</si>
  <si>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</si>
  <si>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</si>
  <si>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</si>
  <si>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</si>
  <si>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</si>
  <si>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</si>
  <si>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</si>
  <si>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</si>
  <si>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</si>
  <si>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</si>
  <si>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</si>
  <si>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</si>
  <si>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</si>
  <si>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</si>
  <si>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</si>
  <si>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</si>
  <si>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</si>
  <si>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</si>
  <si>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</si>
  <si>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</si>
  <si>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</si>
  <si>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</si>
  <si>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</si>
  <si>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</si>
  <si>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</si>
  <si>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</si>
  <si>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</si>
  <si>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</si>
  <si>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</si>
  <si>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</si>
  <si>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</si>
  <si>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</si>
  <si>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</si>
  <si>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</si>
  <si>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</si>
  <si>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</si>
  <si>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</si>
  <si>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</si>
  <si>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</si>
  <si>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</si>
  <si>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</si>
  <si>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</si>
  <si>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</si>
  <si>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</si>
  <si>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</si>
  <si>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</si>
  <si>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</si>
  <si>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</si>
  <si>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</si>
  <si>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</si>
  <si>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</si>
  <si>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</si>
  <si>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</si>
  <si>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</si>
  <si>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</si>
  <si>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</si>
  <si>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</si>
  <si>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</si>
  <si>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</si>
  <si>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</si>
  <si>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</si>
  <si>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</si>
  <si>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</si>
  <si>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</si>
  <si>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</si>
  <si>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</si>
  <si>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</si>
  <si>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</si>
  <si>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</si>
  <si>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</si>
  <si>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</si>
  <si>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</si>
  <si>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</si>
  <si>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</si>
  <si>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</si>
  <si>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</si>
  <si>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</si>
  <si>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</si>
  <si>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</si>
  <si>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</si>
  <si>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</si>
  <si>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</si>
  <si>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</si>
  <si>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</si>
  <si>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</si>
  <si>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</si>
  <si>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</si>
  <si>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</si>
  <si>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</si>
  <si>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</si>
  <si>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</si>
  <si>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</si>
  <si>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</si>
  <si>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</si>
  <si>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</si>
  <si>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</si>
  <si>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</si>
  <si>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</si>
  <si>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</si>
  <si>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</si>
  <si>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</si>
  <si>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</si>
  <si>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</si>
  <si>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</si>
  <si>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</si>
  <si>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</si>
  <si>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</si>
  <si>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</si>
  <si>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</si>
  <si>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</si>
  <si>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</si>
  <si>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</si>
  <si>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</si>
  <si>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</si>
  <si>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</si>
  <si>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</si>
  <si>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</si>
  <si>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</si>
  <si>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</si>
  <si>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</si>
  <si>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</si>
  <si>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</si>
  <si>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</si>
  <si>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</si>
  <si>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</si>
  <si>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</si>
  <si>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</si>
  <si>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</si>
  <si>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</si>
  <si>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</si>
  <si>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</si>
  <si>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</si>
  <si>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</si>
  <si>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</si>
  <si>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</si>
  <si>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</si>
  <si>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</si>
  <si>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</si>
  <si>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</si>
  <si>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</si>
  <si>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</si>
  <si>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</si>
  <si>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</si>
  <si>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</si>
  <si>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</si>
  <si>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</si>
  <si>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</si>
  <si>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</si>
  <si>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</si>
  <si>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</si>
  <si>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</si>
  <si>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</si>
  <si>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</si>
  <si>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</si>
  <si>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</si>
  <si>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</si>
  <si>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</si>
  <si>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</si>
  <si>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</si>
  <si>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</si>
  <si>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</si>
  <si>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</si>
  <si>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</si>
  <si>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</si>
  <si>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</si>
  <si>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</si>
  <si>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</si>
  <si>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</si>
  <si>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</si>
  <si>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</si>
  <si>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</si>
  <si>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</si>
  <si>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</si>
  <si>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</si>
  <si>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</si>
  <si>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</si>
  <si>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</si>
  <si>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</si>
  <si>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</si>
  <si>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</si>
  <si>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</si>
  <si>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</si>
  <si>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</si>
  <si>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</si>
  <si>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</si>
  <si>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</si>
  <si>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</si>
  <si>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</si>
  <si>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</si>
  <si>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</si>
  <si>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</si>
  <si>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</si>
  <si>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</si>
  <si>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</si>
  <si>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</si>
  <si>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</si>
  <si>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</si>
  <si>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</si>
  <si>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</si>
  <si>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</si>
  <si>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</si>
  <si>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</si>
  <si>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</si>
  <si>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</si>
  <si>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</si>
  <si>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</si>
  <si>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</si>
  <si>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</si>
  <si>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</si>
  <si>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</si>
  <si>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</si>
  <si>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</si>
  <si>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</si>
  <si>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</si>
  <si>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</si>
  <si>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</si>
  <si>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</si>
  <si>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</si>
  <si>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</si>
  <si>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</si>
  <si>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</si>
  <si>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</si>
  <si>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</si>
  <si>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</si>
  <si>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</si>
  <si>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</si>
  <si>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</si>
  <si>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</si>
  <si>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</si>
  <si>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</si>
  <si>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</si>
  <si>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</si>
  <si>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</si>
  <si>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</si>
  <si>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</si>
  <si>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</si>
  <si>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</si>
  <si>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</si>
  <si>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</si>
  <si>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</si>
  <si>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</si>
  <si>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</si>
  <si>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</si>
  <si>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</si>
  <si>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</si>
  <si>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</si>
  <si>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</si>
  <si>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</si>
  <si>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</si>
  <si>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</si>
  <si>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</si>
  <si>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</si>
  <si>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</si>
  <si>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</si>
  <si>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</si>
  <si>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</si>
  <si>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</si>
  <si>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</si>
  <si>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</si>
  <si>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</si>
  <si>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</si>
  <si>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</si>
  <si>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</si>
  <si>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</si>
  <si>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</si>
  <si>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</si>
  <si>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</si>
  <si>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</si>
  <si>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</si>
  <si>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</si>
  <si>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</si>
  <si>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</si>
  <si>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</si>
  <si>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</si>
  <si>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</si>
  <si>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</si>
  <si>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</si>
  <si>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</si>
  <si>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</si>
  <si>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</si>
  <si>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</si>
  <si>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</si>
  <si>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</si>
  <si>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</si>
  <si>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</si>
  <si>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</si>
  <si>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</si>
  <si>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</si>
  <si>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</si>
  <si>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</si>
  <si>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</si>
  <si>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</si>
  <si>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</si>
  <si>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</si>
  <si>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</si>
  <si>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</si>
  <si>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</si>
  <si>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</si>
  <si>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</si>
  <si>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</si>
  <si>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</si>
  <si>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</si>
  <si>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</si>
  <si>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</si>
  <si>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</si>
  <si>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</si>
  <si>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</si>
  <si>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</si>
  <si>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</si>
  <si>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</si>
  <si>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</si>
  <si>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</si>
  <si>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</si>
  <si>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</si>
  <si>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</si>
  <si>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</si>
  <si>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</si>
  <si>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</si>
  <si>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</si>
  <si>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</si>
  <si>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</si>
  <si>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</si>
  <si>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</si>
  <si>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</si>
  <si>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</si>
  <si>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</si>
  <si>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</si>
  <si>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</si>
  <si>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</si>
  <si>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</si>
  <si>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</si>
  <si>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</si>
  <si>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</si>
  <si>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</si>
  <si>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</si>
  <si>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</si>
  <si>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</si>
  <si>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</si>
  <si>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</si>
  <si>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</si>
  <si>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</si>
  <si>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</si>
  <si>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</si>
  <si>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</si>
  <si>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</si>
  <si>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</si>
  <si>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</si>
  <si>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</si>
  <si>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</si>
  <si>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</si>
  <si>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</si>
  <si>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</si>
  <si>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</si>
  <si>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</si>
  <si>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</si>
  <si>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</si>
  <si>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</si>
  <si>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</si>
  <si>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</si>
  <si>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</si>
  <si>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</si>
  <si>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</si>
  <si>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</si>
  <si>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</si>
  <si>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</si>
  <si>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</si>
  <si>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</si>
  <si>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</si>
  <si>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</si>
  <si>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</si>
  <si>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</si>
  <si>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</si>
  <si>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</si>
  <si>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</si>
  <si>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</si>
  <si>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</si>
  <si>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</si>
  <si>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</si>
  <si>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</si>
  <si>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</si>
  <si>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</si>
  <si>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</si>
  <si>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</si>
  <si>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</si>
  <si>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</si>
  <si>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</si>
  <si>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</si>
  <si>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</si>
  <si>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</si>
  <si>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</si>
  <si>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</si>
  <si>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</si>
  <si>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</si>
  <si>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</si>
  <si>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</si>
  <si>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</si>
  <si>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</si>
  <si>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</si>
  <si>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</si>
  <si>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</si>
  <si>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</si>
  <si>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</si>
  <si>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</si>
  <si>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</si>
  <si>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</si>
  <si>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</si>
  <si>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</si>
  <si>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</si>
  <si>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</si>
  <si>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</si>
  <si>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</si>
  <si>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</si>
  <si>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</si>
  <si>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</si>
  <si>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</si>
  <si>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</si>
  <si>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</si>
  <si>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</si>
  <si>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</si>
  <si>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</si>
  <si>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</si>
  <si>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</si>
  <si>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</si>
  <si>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</si>
  <si>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</si>
  <si>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</si>
  <si>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</si>
  <si>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</si>
  <si>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</si>
  <si>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</si>
  <si>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</si>
  <si>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</si>
  <si>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</si>
  <si>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</si>
  <si>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</si>
  <si>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</si>
  <si>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</si>
  <si>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</si>
  <si>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</si>
  <si>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</si>
  <si>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</si>
  <si>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</si>
  <si>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</si>
  <si>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</si>
  <si>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</si>
  <si>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</si>
  <si>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</si>
  <si>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</si>
  <si>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</si>
  <si>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</si>
  <si>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</si>
  <si>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</si>
  <si>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</si>
  <si>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</si>
  <si>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</si>
  <si>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</si>
  <si>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</si>
  <si>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</si>
  <si>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</si>
  <si>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</si>
  <si>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</si>
  <si>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</si>
  <si>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</si>
  <si>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</si>
  <si>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</si>
  <si>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</si>
  <si>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</si>
  <si>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</si>
  <si>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</si>
  <si>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</si>
  <si>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</si>
  <si>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</si>
  <si>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</si>
  <si>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</si>
  <si>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</si>
  <si>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</si>
  <si>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</si>
  <si>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</si>
  <si>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</si>
  <si>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</si>
  <si>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</si>
  <si>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</si>
  <si>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</si>
  <si>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</si>
  <si>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</si>
  <si>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</si>
  <si>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</si>
  <si>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</si>
  <si>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</si>
  <si>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</si>
  <si>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</si>
  <si>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</si>
  <si>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</si>
  <si>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</si>
  <si>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</si>
  <si>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</si>
  <si>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</si>
  <si>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</si>
  <si>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</si>
  <si>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</si>
  <si>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</si>
  <si>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</si>
  <si>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</si>
  <si>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</si>
  <si>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</si>
  <si>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</si>
  <si>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</si>
  <si>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</si>
  <si>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</si>
  <si>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</si>
  <si>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</si>
  <si>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</si>
  <si>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</si>
  <si>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</si>
  <si>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</si>
  <si>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</si>
  <si>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</si>
  <si>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</si>
  <si>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</si>
  <si>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</si>
  <si>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</si>
  <si>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</si>
  <si>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</si>
  <si>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</si>
  <si>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</si>
  <si>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</si>
  <si>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</si>
  <si>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</si>
  <si>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</si>
  <si>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</si>
  <si>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</si>
  <si>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</si>
  <si>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</si>
  <si>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</si>
  <si>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</si>
  <si>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</si>
  <si>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</si>
  <si>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</si>
  <si>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</si>
  <si>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</si>
  <si>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</si>
  <si>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</si>
  <si>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</si>
  <si>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</si>
  <si>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</si>
  <si>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</si>
  <si>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</si>
  <si>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</si>
  <si>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</si>
  <si>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</si>
  <si>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</si>
  <si>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</si>
  <si>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</si>
  <si>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</si>
  <si>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</si>
  <si>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</si>
  <si>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</si>
  <si>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</si>
  <si>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</si>
  <si>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</si>
  <si>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</si>
  <si>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</si>
  <si>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</si>
  <si>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</si>
  <si>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</si>
  <si>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</si>
  <si>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</si>
  <si>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</si>
  <si>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</si>
  <si>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</si>
  <si>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</si>
  <si>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</si>
  <si>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</si>
  <si>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</si>
  <si>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</si>
  <si>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</si>
  <si>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</si>
  <si>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</si>
  <si>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</si>
  <si>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</si>
  <si>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</si>
  <si>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</si>
  <si>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</si>
  <si>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</si>
  <si>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</si>
  <si>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</si>
  <si>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</si>
  <si>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</si>
  <si>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</si>
  <si>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</si>
  <si>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</si>
  <si>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</si>
  <si>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</si>
  <si>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</si>
  <si>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</si>
  <si>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</si>
  <si>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</si>
  <si>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</si>
  <si>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</si>
  <si>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</si>
  <si>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</si>
  <si>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</si>
  <si>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</si>
  <si>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</si>
  <si>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</si>
  <si>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</si>
  <si>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</si>
  <si>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</si>
  <si>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</si>
  <si>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</si>
  <si>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</si>
  <si>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</si>
  <si>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</si>
  <si>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</si>
  <si>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</si>
  <si>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</si>
  <si>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</si>
  <si>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</si>
  <si>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</si>
  <si>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</si>
  <si>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</si>
  <si>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</si>
  <si>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</si>
  <si>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</si>
  <si>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</si>
  <si>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</si>
  <si>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</si>
  <si>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</si>
  <si>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</si>
  <si>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</si>
  <si>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</si>
  <si>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</si>
  <si>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</si>
  <si>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</si>
  <si>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</si>
  <si>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</si>
  <si>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</si>
  <si>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</si>
  <si>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</si>
  <si>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</si>
  <si>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</si>
  <si>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</si>
  <si>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</si>
  <si>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</si>
  <si>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</si>
  <si>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</si>
  <si>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</si>
  <si>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</si>
  <si>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</si>
  <si>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</si>
  <si>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</si>
  <si>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</si>
  <si>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</si>
  <si>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</si>
  <si>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</si>
  <si>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</si>
  <si>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</si>
  <si>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</si>
  <si>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</si>
  <si>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</si>
  <si>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</si>
  <si>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</si>
  <si>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</si>
  <si>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</si>
  <si>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</si>
  <si>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</si>
  <si>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</si>
  <si>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</si>
  <si>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</si>
  <si>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</si>
  <si>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</si>
  <si>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</si>
  <si>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</si>
  <si>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</si>
  <si>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</si>
  <si>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</si>
  <si>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</si>
  <si>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</si>
  <si>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</si>
  <si>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</si>
  <si>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</si>
  <si>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</si>
  <si>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</si>
  <si>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</si>
  <si>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</si>
  <si>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</si>
  <si>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</si>
  <si>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</si>
  <si>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</si>
  <si>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</si>
  <si>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</si>
  <si>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</si>
  <si>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</si>
  <si>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</si>
  <si>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</si>
  <si>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</si>
  <si>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</si>
  <si>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</si>
  <si>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</si>
  <si>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</si>
  <si>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</si>
  <si>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</si>
  <si>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</si>
  <si>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</si>
  <si>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</si>
  <si>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</si>
  <si>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</si>
  <si>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</si>
  <si>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</si>
  <si>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</si>
  <si>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</si>
  <si>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</si>
  <si>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</si>
  <si>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</si>
  <si>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</si>
  <si>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</si>
  <si>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</si>
  <si>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</si>
  <si>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</si>
  <si>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</si>
  <si>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</si>
  <si>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</si>
  <si>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</si>
  <si>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</si>
  <si>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</si>
  <si>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</si>
  <si>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</si>
  <si>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</si>
  <si>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</si>
  <si>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</si>
  <si>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</si>
  <si>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</si>
  <si>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</si>
  <si>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</si>
  <si>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</si>
  <si>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</si>
  <si>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</si>
  <si>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</si>
  <si>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</si>
  <si>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</si>
  <si>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</si>
  <si>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</si>
  <si>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</si>
  <si>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</si>
  <si>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</si>
  <si>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</si>
  <si>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</si>
  <si>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</si>
  <si>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</si>
  <si>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</si>
  <si>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</si>
  <si>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</si>
  <si>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</si>
  <si>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</si>
  <si>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</si>
  <si>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</si>
  <si>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</si>
  <si>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</si>
  <si>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</si>
  <si>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</si>
  <si>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</si>
  <si>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</si>
  <si>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</si>
  <si>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</si>
  <si>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</si>
  <si>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</si>
  <si>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</si>
  <si>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</si>
  <si>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</si>
  <si>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</si>
  <si>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</si>
  <si>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</si>
  <si>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</si>
  <si>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</si>
  <si>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</si>
  <si>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</si>
  <si>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</si>
  <si>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</si>
  <si>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</si>
  <si>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</si>
  <si>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</si>
  <si>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</si>
  <si>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</si>
  <si>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</si>
  <si>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</si>
  <si>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</si>
  <si>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</si>
  <si>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</si>
  <si>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</si>
  <si>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</si>
  <si>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</si>
  <si>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</si>
  <si>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</si>
  <si>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</si>
  <si>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</si>
  <si>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</si>
  <si>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</si>
  <si>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</si>
  <si>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</si>
  <si>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</si>
  <si>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</si>
  <si>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</si>
  <si>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</si>
  <si>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</si>
  <si>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</si>
  <si>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</si>
  <si>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</si>
  <si>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</si>
  <si>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</si>
  <si>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</si>
  <si>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</si>
  <si>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</si>
  <si>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</si>
  <si>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</si>
  <si>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</si>
  <si>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</si>
  <si>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</si>
  <si>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</si>
  <si>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</si>
  <si>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</si>
  <si>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</si>
  <si>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</si>
  <si>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</si>
  <si>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</si>
  <si>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</si>
  <si>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</si>
  <si>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</si>
  <si>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</si>
  <si>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</si>
  <si>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</si>
  <si>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</si>
  <si>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</si>
  <si>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</si>
  <si>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</si>
  <si>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</si>
  <si>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</si>
  <si>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</si>
  <si>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</si>
  <si>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</si>
  <si>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</si>
  <si>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</si>
  <si>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</si>
  <si>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</si>
  <si>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</si>
  <si>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</si>
  <si>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</si>
  <si>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</si>
  <si>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</si>
  <si>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</si>
  <si>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</si>
  <si>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</si>
  <si>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</si>
  <si>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</si>
  <si>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</si>
  <si>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</si>
  <si>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</si>
  <si>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</si>
  <si>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</si>
  <si>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</si>
  <si>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</si>
  <si>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</si>
  <si>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</si>
  <si>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</si>
  <si>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</si>
  <si>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</si>
  <si>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</si>
  <si>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</si>
  <si>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</si>
  <si>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</si>
  <si>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</si>
  <si>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</si>
  <si>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</si>
  <si>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</si>
  <si>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</si>
  <si>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</si>
  <si>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</si>
  <si>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</si>
  <si>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</si>
  <si>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</si>
  <si>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</si>
  <si>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</si>
  <si>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</si>
  <si>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</si>
  <si>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</si>
  <si>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</si>
  <si>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</si>
  <si>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</si>
  <si>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</si>
  <si>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</si>
  <si>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</si>
  <si>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</si>
  <si>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</si>
  <si>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</si>
  <si>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</si>
  <si>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</si>
  <si>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</si>
  <si>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</si>
  <si>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</si>
  <si>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</si>
  <si>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</si>
  <si>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</si>
  <si>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</si>
  <si>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</si>
  <si>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</si>
  <si>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</si>
  <si>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</si>
  <si>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</si>
  <si>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</si>
  <si>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</si>
  <si>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</si>
  <si>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</si>
  <si>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</si>
  <si>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</si>
  <si>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</si>
  <si>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</si>
  <si>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</si>
  <si>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</si>
  <si>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</si>
  <si>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</si>
  <si>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</si>
  <si>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</si>
  <si>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</si>
  <si>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</si>
  <si>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</si>
  <si>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</si>
  <si>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</si>
  <si>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</si>
  <si>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</si>
  <si>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</si>
  <si>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</si>
  <si>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</si>
  <si>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</si>
  <si>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</si>
  <si>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</si>
  <si>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</si>
  <si>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</si>
  <si>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</si>
  <si>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</si>
  <si>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</si>
  <si>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</si>
  <si>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</si>
  <si>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</si>
  <si>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</si>
  <si>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</si>
  <si>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</si>
  <si>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</si>
  <si>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</si>
  <si>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</si>
  <si>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</si>
  <si>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</si>
  <si>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</si>
  <si>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</si>
  <si>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</si>
  <si>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</si>
  <si>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</si>
  <si>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</si>
  <si>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</si>
  <si>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</si>
  <si>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</si>
  <si>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</si>
  <si>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</si>
  <si>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</si>
  <si>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</si>
  <si>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</si>
  <si>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</si>
  <si>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</si>
  <si>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</si>
  <si>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</si>
  <si>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</si>
  <si>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</si>
  <si>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</si>
  <si>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</si>
  <si>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</si>
  <si>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</si>
  <si>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</si>
  <si>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</si>
  <si>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</si>
  <si>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</si>
  <si>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</si>
  <si>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</si>
  <si>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</si>
  <si>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</si>
  <si>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</si>
  <si>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</si>
  <si>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</si>
  <si>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</si>
  <si>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</si>
  <si>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</si>
  <si>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</si>
  <si>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</si>
  <si>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</si>
  <si>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</si>
  <si>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</si>
  <si>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</si>
  <si>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</si>
  <si>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</si>
  <si>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</si>
  <si>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</si>
  <si>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</si>
  <si>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</si>
  <si>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</si>
  <si>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</si>
  <si>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</si>
  <si>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</si>
  <si>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</si>
  <si>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</si>
  <si>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</si>
  <si>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</si>
  <si>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</si>
  <si>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</si>
  <si>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</si>
  <si>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</si>
  <si>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</si>
  <si>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</si>
  <si>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</si>
  <si>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</si>
  <si>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</si>
  <si>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</si>
  <si>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</si>
  <si>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</si>
  <si>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</si>
  <si>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</si>
  <si>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</si>
  <si>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</si>
  <si>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</si>
  <si>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</si>
  <si>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</si>
  <si>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</si>
  <si>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</si>
  <si>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</si>
  <si>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</si>
  <si>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</si>
  <si>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</si>
  <si>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</si>
  <si>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</si>
  <si>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</si>
  <si>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</si>
  <si>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</si>
  <si>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</si>
  <si>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</si>
  <si>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</si>
  <si>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</si>
  <si>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</si>
  <si>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</si>
  <si>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</si>
  <si>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</si>
  <si>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</si>
  <si>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</si>
  <si>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</si>
  <si>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</si>
  <si>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</si>
  <si>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</si>
  <si>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</si>
  <si>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</si>
  <si>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</si>
  <si>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</si>
  <si>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</si>
  <si>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</si>
  <si>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</si>
  <si>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</si>
  <si>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</si>
  <si>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</si>
  <si>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</si>
  <si>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</si>
  <si>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</si>
  <si>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</si>
  <si>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</si>
  <si>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</si>
  <si>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</si>
  <si>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</si>
  <si>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</si>
  <si>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</si>
  <si>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</si>
  <si>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</si>
  <si>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</si>
  <si>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</si>
  <si>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</si>
  <si>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</si>
  <si>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</si>
  <si>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</si>
  <si>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</si>
  <si>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</si>
  <si>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</si>
  <si>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</si>
  <si>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</si>
  <si>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</si>
  <si>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</si>
  <si>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</si>
  <si>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</si>
  <si>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</si>
  <si>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</si>
  <si>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</si>
  <si>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</si>
  <si>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</si>
  <si>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</si>
  <si>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</si>
  <si>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</si>
  <si>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</si>
  <si>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</si>
  <si>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</si>
  <si>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</si>
  <si>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</si>
  <si>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</si>
  <si>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</si>
  <si>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</si>
  <si>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</si>
  <si>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</si>
  <si>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</si>
  <si>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</si>
  <si>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</si>
  <si>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</si>
  <si>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</si>
  <si>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</si>
  <si>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</si>
  <si>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</si>
  <si>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</si>
  <si>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</si>
  <si>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</si>
  <si>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</si>
  <si>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</si>
  <si>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</si>
  <si>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</si>
  <si>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</si>
  <si>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</si>
  <si>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</si>
  <si>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</si>
  <si>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</si>
  <si>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</si>
  <si>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</si>
  <si>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</si>
  <si>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</si>
  <si>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</si>
  <si>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</si>
  <si>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</si>
  <si>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</si>
  <si>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</si>
  <si>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</si>
  <si>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</si>
  <si>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</si>
  <si>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</si>
  <si>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</si>
  <si>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</si>
  <si>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</si>
  <si>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</si>
  <si>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</si>
  <si>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</si>
  <si>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</si>
  <si>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</si>
  <si>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</si>
  <si>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</si>
  <si>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</si>
  <si>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</si>
  <si>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</si>
  <si>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</si>
  <si>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</si>
  <si>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</si>
  <si>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</si>
  <si>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</si>
  <si>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</si>
  <si>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</si>
  <si>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</si>
  <si>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</si>
  <si>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</si>
  <si>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</si>
  <si>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</si>
  <si>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</si>
  <si>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</si>
  <si>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</si>
  <si>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</si>
  <si>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</si>
  <si>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</si>
  <si>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</si>
  <si>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</si>
  <si>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</si>
  <si>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</si>
  <si>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</si>
  <si>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</si>
  <si>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</si>
  <si>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</si>
  <si>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</si>
  <si>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</si>
  <si>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</si>
  <si>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</si>
  <si>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</si>
  <si>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</si>
  <si>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</si>
  <si>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</si>
  <si>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</si>
  <si>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</si>
  <si>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</si>
  <si>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</si>
  <si>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</si>
  <si>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</si>
  <si>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</si>
  <si>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</si>
  <si>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</si>
  <si>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</si>
  <si>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</si>
  <si>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</si>
  <si>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</si>
  <si>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</si>
  <si>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</si>
  <si>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</si>
  <si>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</si>
  <si>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</si>
  <si>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</si>
  <si>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</si>
  <si>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</si>
  <si>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</si>
  <si>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</si>
  <si>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</si>
  <si>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</si>
  <si>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</si>
  <si>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</si>
  <si>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</si>
  <si>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</si>
  <si>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</si>
  <si>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</si>
  <si>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</si>
  <si>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</si>
  <si>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</si>
  <si>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</si>
  <si>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</si>
  <si>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</si>
  <si>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</si>
  <si>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</si>
  <si>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</si>
  <si>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</si>
  <si>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</si>
  <si>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</si>
  <si>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</si>
  <si>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</si>
  <si>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</si>
  <si>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</si>
  <si>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</si>
  <si>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</si>
  <si>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</si>
  <si>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</si>
  <si>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</si>
  <si>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</si>
  <si>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</si>
  <si>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</si>
  <si>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</si>
  <si>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</si>
  <si>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</si>
  <si>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</si>
  <si>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</si>
  <si>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</si>
  <si>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</si>
  <si>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</si>
  <si>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</si>
  <si>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</si>
  <si>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</si>
  <si>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</si>
  <si>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</si>
  <si>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</si>
  <si>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</si>
  <si>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</si>
  <si>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</si>
  <si>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</si>
  <si>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</si>
  <si>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</si>
  <si>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</si>
  <si>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</si>
  <si>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</si>
  <si>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</si>
  <si>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</si>
  <si>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</si>
  <si>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</si>
  <si>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</si>
  <si>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</si>
  <si>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</si>
  <si>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</si>
  <si>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</si>
  <si>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</si>
  <si>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</si>
  <si>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</si>
  <si>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</si>
  <si>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</si>
  <si>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</si>
  <si>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</si>
  <si>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</si>
  <si>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</si>
  <si>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</si>
  <si>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</si>
  <si>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</si>
  <si>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</si>
  <si>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</si>
  <si>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</si>
  <si>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</si>
  <si>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</si>
  <si>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</si>
  <si>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</si>
  <si>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</si>
  <si>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</si>
  <si>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</si>
  <si>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</si>
  <si>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</si>
  <si>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</si>
  <si>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</si>
  <si>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</si>
  <si>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</si>
  <si>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</si>
  <si>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</si>
  <si>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</si>
  <si>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</si>
  <si>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</si>
  <si>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</si>
  <si>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</si>
  <si>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</si>
  <si>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</si>
  <si>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</si>
  <si>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</si>
  <si>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</si>
  <si>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</si>
  <si>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</si>
  <si>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</si>
  <si>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</si>
  <si>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</si>
  <si>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</si>
  <si>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</si>
  <si>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</si>
  <si>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</si>
  <si>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</si>
  <si>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</si>
  <si>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</si>
  <si>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</si>
  <si>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</si>
  <si>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</si>
  <si>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</si>
  <si>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</si>
  <si>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</si>
  <si>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</si>
  <si>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</si>
  <si>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</si>
  <si>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</si>
  <si>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</si>
  <si>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</si>
  <si>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</si>
  <si>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</si>
  <si>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</si>
  <si>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</si>
  <si>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</si>
  <si>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</si>
  <si>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</si>
  <si>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</si>
  <si>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</si>
  <si>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</si>
  <si>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</si>
  <si>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</si>
  <si>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</si>
  <si>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</si>
  <si>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</si>
  <si>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</si>
  <si>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</si>
  <si>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</si>
  <si>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</si>
  <si>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</si>
  <si>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</si>
  <si>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</si>
  <si>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</si>
  <si>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</si>
  <si>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</si>
  <si>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</si>
  <si>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</si>
  <si>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</si>
  <si>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</si>
  <si>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</si>
  <si>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</si>
  <si>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</si>
  <si>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</si>
  <si>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</si>
  <si>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</si>
  <si>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</si>
  <si>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</si>
  <si>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</si>
  <si>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</si>
  <si>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</si>
  <si>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</si>
  <si>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</si>
  <si>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</si>
  <si>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</si>
  <si>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</si>
  <si>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</si>
  <si>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</si>
  <si>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</si>
  <si>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</si>
  <si>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</si>
  <si>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</si>
  <si>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</si>
  <si>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</si>
  <si>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</si>
  <si>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</si>
  <si>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</si>
  <si>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</si>
  <si>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</si>
  <si>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</si>
  <si>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</si>
  <si>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</si>
  <si>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</si>
  <si>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</si>
  <si>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</si>
  <si>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</si>
  <si>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</si>
  <si>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</si>
  <si>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</si>
  <si>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</si>
  <si>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</si>
  <si>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</si>
  <si>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</si>
  <si>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</si>
  <si>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</si>
  <si>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</si>
  <si>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</si>
  <si>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</si>
  <si>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</si>
  <si>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</si>
  <si>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</si>
  <si>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</si>
  <si>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</si>
  <si>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</si>
  <si>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</si>
  <si>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</si>
  <si>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</si>
  <si>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</si>
  <si>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</si>
  <si>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</si>
  <si>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</si>
  <si>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</si>
  <si>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</si>
  <si>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</si>
  <si>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</si>
  <si>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</si>
  <si>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</si>
  <si>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</si>
  <si>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</si>
  <si>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</si>
  <si>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</si>
  <si>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</si>
  <si>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</si>
  <si>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</si>
  <si>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</si>
  <si>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</si>
  <si>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</si>
  <si>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</si>
  <si>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</si>
  <si>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</si>
  <si>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</si>
  <si>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</si>
  <si>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</si>
  <si>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</si>
  <si>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</si>
  <si>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</si>
  <si>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</si>
  <si>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</si>
  <si>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</si>
  <si>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</si>
  <si>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</si>
  <si>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</si>
  <si>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</si>
  <si>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</si>
  <si>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</si>
  <si>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</si>
  <si>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</si>
  <si>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</si>
  <si>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</si>
  <si>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</si>
  <si>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</si>
  <si>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</si>
  <si>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</si>
  <si>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</si>
  <si>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</si>
  <si>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</si>
  <si>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</si>
  <si>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</si>
  <si>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</si>
  <si>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</si>
  <si>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</si>
  <si>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</si>
  <si>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</si>
  <si>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</si>
  <si>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</si>
  <si>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</si>
  <si>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</si>
  <si>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</si>
  <si>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</si>
  <si>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</si>
  <si>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</si>
  <si>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</si>
  <si>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</si>
  <si>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</si>
  <si>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</si>
  <si>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</si>
  <si>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</si>
  <si>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</si>
  <si>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</si>
  <si>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</si>
  <si>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</si>
  <si>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</si>
  <si>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</si>
  <si>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</si>
  <si>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</si>
  <si>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</si>
  <si>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</si>
  <si>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</si>
  <si>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</si>
  <si>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</si>
  <si>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</si>
  <si>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</si>
  <si>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</si>
  <si>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</si>
  <si>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</si>
  <si>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</si>
  <si>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</si>
  <si>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</si>
  <si>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</si>
  <si>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</si>
  <si>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</si>
  <si>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</si>
  <si>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</si>
  <si>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</si>
  <si>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</si>
  <si>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</si>
  <si>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</si>
  <si>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</si>
  <si>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</si>
  <si>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</si>
  <si>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</si>
  <si>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</si>
  <si>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</si>
  <si>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</si>
  <si>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</si>
  <si>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</si>
  <si>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</si>
  <si>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</si>
  <si>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</si>
  <si>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</si>
  <si>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</si>
  <si>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</si>
  <si>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</si>
  <si>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</si>
  <si>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</si>
  <si>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</si>
  <si>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</si>
  <si>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</si>
  <si>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</si>
  <si>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</si>
  <si>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</si>
  <si>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</si>
  <si>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</si>
  <si>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</si>
  <si>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</si>
  <si>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</si>
  <si>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</si>
  <si>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</si>
  <si>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</si>
  <si>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</si>
  <si>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</si>
  <si>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</si>
  <si>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</si>
  <si>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</si>
  <si>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</si>
  <si>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</si>
  <si>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</si>
  <si>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</si>
  <si>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</si>
  <si>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</si>
  <si>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</si>
  <si>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</si>
  <si>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</si>
  <si>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</si>
  <si>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</si>
  <si>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</si>
  <si>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</si>
  <si>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</si>
  <si>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</si>
  <si>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</si>
  <si>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</si>
  <si>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</si>
  <si>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</si>
  <si>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</si>
  <si>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</si>
  <si>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</si>
  <si>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</si>
  <si>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</si>
  <si>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</si>
  <si>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</si>
  <si>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</si>
  <si>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</si>
  <si>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</si>
  <si>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</si>
  <si>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</si>
  <si>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</si>
  <si>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</si>
  <si>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</si>
  <si>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</si>
  <si>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</si>
  <si>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</si>
  <si>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</si>
  <si>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</si>
  <si>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</si>
  <si>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</si>
  <si>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</si>
  <si>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</si>
  <si>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</si>
  <si>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</si>
  <si>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</si>
  <si>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</si>
  <si>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</si>
  <si>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</si>
  <si>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</si>
  <si>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</si>
  <si>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</si>
  <si>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</si>
  <si>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</si>
  <si>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</si>
  <si>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</si>
  <si>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</si>
  <si>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</si>
  <si>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</si>
  <si>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</si>
  <si>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</si>
  <si>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</si>
  <si>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</si>
  <si>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</si>
  <si>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</si>
  <si>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</si>
  <si>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</si>
  <si>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</si>
  <si>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</si>
  <si>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</si>
  <si>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</si>
  <si>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</si>
  <si>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</si>
  <si>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</si>
  <si>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</si>
  <si>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</si>
  <si>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</si>
  <si>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</si>
  <si>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</si>
  <si>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</si>
  <si>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</si>
  <si>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</si>
  <si>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</si>
  <si>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</si>
  <si>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</si>
  <si>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</si>
  <si>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</si>
  <si>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</si>
  <si>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</si>
  <si>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</si>
  <si>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</si>
  <si>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</si>
  <si>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</si>
  <si>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</si>
  <si>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</si>
  <si>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</si>
  <si>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</si>
  <si>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</si>
  <si>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</si>
  <si>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</si>
  <si>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</si>
  <si>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</si>
  <si>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</si>
  <si>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</si>
  <si>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</si>
  <si>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</si>
  <si>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</si>
  <si>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</si>
  <si>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</si>
  <si>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</si>
  <si>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</si>
  <si>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</si>
  <si>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</si>
  <si>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</si>
  <si>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</si>
  <si>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</si>
  <si>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</si>
  <si>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</si>
  <si>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</si>
  <si>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</si>
  <si>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</si>
  <si>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</si>
  <si>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</si>
  <si>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</si>
  <si>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</si>
  <si>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</si>
  <si>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</si>
  <si>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</si>
  <si>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</si>
  <si>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</si>
  <si>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</si>
  <si>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</si>
  <si>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</si>
  <si>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</si>
  <si>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</si>
  <si>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</si>
  <si>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</si>
  <si>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</si>
  <si>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</si>
  <si>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</si>
  <si>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</si>
  <si>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</si>
  <si>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</si>
  <si>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</si>
  <si>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</si>
  <si>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</si>
  <si>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</si>
  <si>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</si>
  <si>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</si>
  <si>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</si>
  <si>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</si>
  <si>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</si>
  <si>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</si>
  <si>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</si>
  <si>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</si>
  <si>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</si>
  <si>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</si>
  <si>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</si>
  <si>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</si>
  <si>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</si>
  <si>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</si>
  <si>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</si>
  <si>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</si>
  <si>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</si>
  <si>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</si>
  <si>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</si>
  <si>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</si>
  <si>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</si>
  <si>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</si>
  <si>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</si>
  <si>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</si>
  <si>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</si>
  <si>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</si>
  <si>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</si>
  <si>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</si>
  <si>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</si>
  <si>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</si>
  <si>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</si>
  <si>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</si>
  <si>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</si>
  <si>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</si>
  <si>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</si>
  <si>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</si>
  <si>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</si>
  <si>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</si>
  <si>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</si>
  <si>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</si>
  <si>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</si>
  <si>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</si>
  <si>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</si>
  <si>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</si>
  <si>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</si>
  <si>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</si>
  <si>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</si>
  <si>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</si>
  <si>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</si>
  <si>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</si>
  <si>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</si>
  <si>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</si>
  <si>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</si>
  <si>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</si>
  <si>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</si>
  <si>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</si>
  <si>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</si>
  <si>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</si>
  <si>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</si>
  <si>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</si>
  <si>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</si>
  <si>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</si>
  <si>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</si>
  <si>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</si>
  <si>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</si>
  <si>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</si>
  <si>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</si>
  <si>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</si>
  <si>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</si>
  <si>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</si>
  <si>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</si>
  <si>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</si>
  <si>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</si>
  <si>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</si>
  <si>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</si>
  <si>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</si>
  <si>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</si>
  <si>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</si>
  <si>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</si>
  <si>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</si>
  <si>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</si>
  <si>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</si>
  <si>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</si>
  <si>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</si>
  <si>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</si>
  <si>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</si>
  <si>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</si>
  <si>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</si>
  <si>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</si>
  <si>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</si>
  <si>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</si>
  <si>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</si>
  <si>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</si>
  <si>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</si>
  <si>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</si>
  <si>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</si>
  <si>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</si>
  <si>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</si>
  <si>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</si>
  <si>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</si>
  <si>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</si>
  <si>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</si>
  <si>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</si>
  <si>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</si>
  <si>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</si>
  <si>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</si>
  <si>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</si>
  <si>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</si>
  <si>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</si>
  <si>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</si>
  <si>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</si>
  <si>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</si>
  <si>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</si>
  <si>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</si>
  <si>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</si>
  <si>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</si>
  <si>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</si>
  <si>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</si>
  <si>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</si>
  <si>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</si>
  <si>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</si>
  <si>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</si>
  <si>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</si>
  <si>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</si>
  <si>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</si>
  <si>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</si>
  <si>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</si>
  <si>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</si>
  <si>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</si>
  <si>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</si>
  <si>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</si>
  <si>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</si>
  <si>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</si>
  <si>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</si>
  <si>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</si>
  <si>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</si>
  <si>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</si>
  <si>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</si>
  <si>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</si>
  <si>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</si>
  <si>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</si>
  <si>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</si>
  <si>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</si>
  <si>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</si>
  <si>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</si>
  <si>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</si>
  <si>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</si>
  <si>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</si>
  <si>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</si>
  <si>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</si>
  <si>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</si>
  <si>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</si>
  <si>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</si>
  <si>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</si>
  <si>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</si>
  <si>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</si>
  <si>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</si>
  <si>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</si>
  <si>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</si>
  <si>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</si>
  <si>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</si>
  <si>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</si>
  <si>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</si>
  <si>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</si>
  <si>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</si>
  <si>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</si>
  <si>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</si>
  <si>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</si>
  <si>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</si>
  <si>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</si>
  <si>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</si>
  <si>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</si>
  <si>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</si>
  <si>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</si>
  <si>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</si>
  <si>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</si>
  <si>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</si>
  <si>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</si>
  <si>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</si>
  <si>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</si>
  <si>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</si>
  <si>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</si>
  <si>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</si>
  <si>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</si>
  <si>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</si>
  <si>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</si>
  <si>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</si>
  <si>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</si>
  <si>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</si>
  <si>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</si>
  <si>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</si>
  <si>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</si>
  <si>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</si>
  <si>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</si>
  <si>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</si>
  <si>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</si>
  <si>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</si>
  <si>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</si>
  <si>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</si>
  <si>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</si>
  <si>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</si>
  <si>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</si>
  <si>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</si>
  <si>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</si>
  <si>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</si>
  <si>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</si>
  <si>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</si>
  <si>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</si>
  <si>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</si>
  <si>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</si>
  <si>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</si>
  <si>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</si>
  <si>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</si>
  <si>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</si>
  <si>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</si>
  <si>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</si>
  <si>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</si>
  <si>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</si>
  <si>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</si>
  <si>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</si>
  <si>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</si>
  <si>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</si>
  <si>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</si>
  <si>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</si>
  <si>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</si>
  <si>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</si>
  <si>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</si>
  <si>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</si>
  <si>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</si>
  <si>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</si>
  <si>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</si>
  <si>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</si>
  <si>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</si>
  <si>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</si>
  <si>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</si>
  <si>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</si>
  <si>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</si>
  <si>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</si>
  <si>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</si>
  <si>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</si>
  <si>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</si>
  <si>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</si>
  <si>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</si>
  <si>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</si>
  <si>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</si>
  <si>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</si>
  <si>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</si>
  <si>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</si>
  <si>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</si>
  <si>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</si>
  <si>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</si>
  <si>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</si>
  <si>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</si>
  <si>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</si>
  <si>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</si>
  <si>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</si>
  <si>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</si>
  <si>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</si>
  <si>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</si>
  <si>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</si>
  <si>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</si>
  <si>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</si>
  <si>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</si>
  <si>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</si>
  <si>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</si>
  <si>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</si>
  <si>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</si>
  <si>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</si>
  <si>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</si>
  <si>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</si>
  <si>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</si>
  <si>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</si>
  <si>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</si>
  <si>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</si>
  <si>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</si>
  <si>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</si>
  <si>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</si>
  <si>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</si>
  <si>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</si>
  <si>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</si>
  <si>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</si>
  <si>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</si>
  <si>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</si>
  <si>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</si>
  <si>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</si>
  <si>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</si>
  <si>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</si>
  <si>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</si>
  <si>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</si>
  <si>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</si>
  <si>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</si>
  <si>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</si>
  <si>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</si>
  <si>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</si>
  <si>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</si>
  <si>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</si>
  <si>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</si>
  <si>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</si>
  <si>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</si>
  <si>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</si>
  <si>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</si>
  <si>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</si>
  <si>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</si>
  <si>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</si>
  <si>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</si>
  <si>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</si>
  <si>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</si>
  <si>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</si>
  <si>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</si>
  <si>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</si>
  <si>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</si>
  <si>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</si>
  <si>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</si>
  <si>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</si>
  <si>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</si>
  <si>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</si>
  <si>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</si>
  <si>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</si>
  <si>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</si>
  <si>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</si>
  <si>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</si>
  <si>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</si>
  <si>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</si>
  <si>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</si>
  <si>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</si>
  <si>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</si>
  <si>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</si>
  <si>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</si>
  <si>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</si>
  <si>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</si>
  <si>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</si>
  <si>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</si>
  <si>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</si>
  <si>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</si>
  <si>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</si>
  <si>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</si>
  <si>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</si>
  <si>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</si>
  <si>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</si>
  <si>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</si>
  <si>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</si>
  <si>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</si>
  <si>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</si>
  <si>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</si>
  <si>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</si>
  <si>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</si>
  <si>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</si>
  <si>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</si>
  <si>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</si>
  <si>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</si>
  <si>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</si>
  <si>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</si>
  <si>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</si>
  <si>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</si>
  <si>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</si>
  <si>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</si>
  <si>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</si>
  <si>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</si>
  <si>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</si>
  <si>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</si>
  <si>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</si>
  <si>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</si>
  <si>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</si>
  <si>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</si>
  <si>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</si>
  <si>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</si>
  <si>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</si>
  <si>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</si>
  <si>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</si>
  <si>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</si>
  <si>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</si>
  <si>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</si>
  <si>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</si>
  <si>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</si>
  <si>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</si>
  <si>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</si>
  <si>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</si>
  <si>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</si>
  <si>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</si>
  <si>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</si>
  <si>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</si>
  <si>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</si>
  <si>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</si>
  <si>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</si>
  <si>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</si>
  <si>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</si>
  <si>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</si>
  <si>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</si>
  <si>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</si>
  <si>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</si>
  <si>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</si>
  <si>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</si>
  <si>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</si>
  <si>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</si>
  <si>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</si>
  <si>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</si>
  <si>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</si>
  <si>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</si>
  <si>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</si>
  <si>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</si>
  <si>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</si>
  <si>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</si>
  <si>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</si>
  <si>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</si>
  <si>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</si>
  <si>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</si>
  <si>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</si>
  <si>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</si>
  <si>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</si>
  <si>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</si>
  <si>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</si>
  <si>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</si>
  <si>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</si>
  <si>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</si>
  <si>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</si>
  <si>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</si>
  <si>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</si>
  <si>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</si>
  <si>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</si>
  <si>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</si>
  <si>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</si>
  <si>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</si>
  <si>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</si>
  <si>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</si>
  <si>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</si>
  <si>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</si>
  <si>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</si>
  <si>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</si>
  <si>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</si>
  <si>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</si>
  <si>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</si>
  <si>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</si>
  <si>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</si>
  <si>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</si>
  <si>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</si>
  <si>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</si>
  <si>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</si>
  <si>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</si>
  <si>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</si>
  <si>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</si>
  <si>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</si>
  <si>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</si>
  <si>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</si>
  <si>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</si>
  <si>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</si>
  <si>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</si>
  <si>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</si>
  <si>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</si>
  <si>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</si>
  <si>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</si>
  <si>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</si>
  <si>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</si>
  <si>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</si>
  <si>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</si>
  <si>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</si>
  <si>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</si>
  <si>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</si>
  <si>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</si>
  <si>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</si>
  <si>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</si>
  <si>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</si>
  <si>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</si>
  <si>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</si>
  <si>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</si>
  <si>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</si>
  <si>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</si>
  <si>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</si>
  <si>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</si>
  <si>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</si>
  <si>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</si>
  <si>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</si>
  <si>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</si>
  <si>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</si>
  <si>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</si>
  <si>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</si>
  <si>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</si>
  <si>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</si>
  <si>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</si>
  <si>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</si>
  <si>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</si>
  <si>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</si>
  <si>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</si>
  <si>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</si>
  <si>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</si>
  <si>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</si>
  <si>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</si>
  <si>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</si>
  <si>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</si>
  <si>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</si>
  <si>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</si>
  <si>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</si>
  <si>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</si>
  <si>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</si>
  <si>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</si>
  <si>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</si>
  <si>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</si>
  <si>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</si>
  <si>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</si>
  <si>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</si>
  <si>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</si>
  <si>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</si>
  <si>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</si>
  <si>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</si>
  <si>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</si>
  <si>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</si>
  <si>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</si>
  <si>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</si>
  <si>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</si>
  <si>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</si>
  <si>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</si>
  <si>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</si>
  <si>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</si>
  <si>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</si>
  <si>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</si>
  <si>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</si>
  <si>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</si>
  <si>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</si>
  <si>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</si>
  <si>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</si>
  <si>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</si>
  <si>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</si>
  <si>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</si>
  <si>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</si>
  <si>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</si>
  <si>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</si>
  <si>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</si>
  <si>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</si>
  <si>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</si>
  <si>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</si>
  <si>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</si>
  <si>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</si>
  <si>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</si>
  <si>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</si>
  <si>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</si>
  <si>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</si>
  <si>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</si>
  <si>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</si>
  <si>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</si>
  <si>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</si>
  <si>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</si>
  <si>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</si>
  <si>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</si>
  <si>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</si>
  <si>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</si>
  <si>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</si>
  <si>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</si>
  <si>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</si>
  <si>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</si>
  <si>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</si>
  <si>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</si>
  <si>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</si>
  <si>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</si>
  <si>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</si>
  <si>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</si>
  <si>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</si>
  <si>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</si>
  <si>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</si>
  <si>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</si>
  <si>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</si>
  <si>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</si>
  <si>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</si>
  <si>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</si>
  <si>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</si>
  <si>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</si>
  <si>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</si>
  <si>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</si>
  <si>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</si>
  <si>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</si>
  <si>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</si>
  <si>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</si>
  <si>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</si>
  <si>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</si>
  <si>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</si>
  <si>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</si>
  <si>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</si>
  <si>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</si>
  <si>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</si>
  <si>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</si>
  <si>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</si>
  <si>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</si>
  <si>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</si>
  <si>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</si>
  <si>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</si>
  <si>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</si>
  <si>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</si>
  <si>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</si>
  <si>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</si>
  <si>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</si>
  <si>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</si>
  <si>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</si>
  <si>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</si>
  <si>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</si>
  <si>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</si>
  <si>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</si>
  <si>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</si>
  <si>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</si>
  <si>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</si>
  <si>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</si>
  <si>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</si>
  <si>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</si>
  <si>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</si>
  <si>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</si>
  <si>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</si>
  <si>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</si>
  <si>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</si>
  <si>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</si>
  <si>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</si>
  <si>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</si>
  <si>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</si>
  <si>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</si>
  <si>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</si>
  <si>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</si>
  <si>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</si>
  <si>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</si>
  <si>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</si>
  <si>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</si>
  <si>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</si>
  <si>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</si>
  <si>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</si>
  <si>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</si>
  <si>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</si>
  <si>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</si>
  <si>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</si>
  <si>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</si>
  <si>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</si>
  <si>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</si>
  <si>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</si>
  <si>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</si>
  <si>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</si>
  <si>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</si>
  <si>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</si>
  <si>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</si>
  <si>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</si>
  <si>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</si>
  <si>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</si>
  <si>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</si>
  <si>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</si>
  <si>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</si>
  <si>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</si>
  <si>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</si>
  <si>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</si>
  <si>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</si>
  <si>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</si>
  <si>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</si>
  <si>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</si>
  <si>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</si>
  <si>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</si>
  <si>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</si>
  <si>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</si>
  <si>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</si>
  <si>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</si>
  <si>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</si>
  <si>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</si>
  <si>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</si>
  <si>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</si>
  <si>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</si>
  <si>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</si>
  <si>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</si>
  <si>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</si>
  <si>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</si>
  <si>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</si>
  <si>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</si>
  <si>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</si>
  <si>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</si>
  <si>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</si>
  <si>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</si>
  <si>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</si>
  <si>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</si>
  <si>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</si>
  <si>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</si>
  <si>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</si>
  <si>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</si>
  <si>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</si>
  <si>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</si>
  <si>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</si>
  <si>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</si>
  <si>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</si>
  <si>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</si>
  <si>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</si>
  <si>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</si>
  <si>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</si>
  <si>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</si>
  <si>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</si>
  <si>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</si>
  <si>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</si>
  <si>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</si>
  <si>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</si>
  <si>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</si>
  <si>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</si>
  <si>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</si>
  <si>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</si>
  <si>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</si>
  <si>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</si>
  <si>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</si>
  <si>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</si>
  <si>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</si>
  <si>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</si>
  <si>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</si>
  <si>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</si>
  <si>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</si>
  <si>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</si>
  <si>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</si>
  <si>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</si>
  <si>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</si>
  <si>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</si>
  <si>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</si>
  <si>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</si>
  <si>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</si>
  <si>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</si>
  <si>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</si>
  <si>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</si>
  <si>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</si>
  <si>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</si>
  <si>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</si>
  <si>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</si>
  <si>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</si>
  <si>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</si>
  <si>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</si>
  <si>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</si>
  <si>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</si>
  <si>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</si>
  <si>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</si>
  <si>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</si>
  <si>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</si>
  <si>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</si>
  <si>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</si>
  <si>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</si>
  <si>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</si>
  <si>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</si>
  <si>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</si>
  <si>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</si>
  <si>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</si>
  <si>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</si>
  <si>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</si>
  <si>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</si>
  <si>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</si>
  <si>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</si>
  <si>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</si>
  <si>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</si>
  <si>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</si>
  <si>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</si>
  <si>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</si>
  <si>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</si>
  <si>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</si>
  <si>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</si>
  <si>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</si>
  <si>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</si>
  <si>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</si>
  <si>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</si>
  <si>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</si>
  <si>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</si>
  <si>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</si>
  <si>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</si>
  <si>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</si>
  <si>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</si>
  <si>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</si>
  <si>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</si>
  <si>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</si>
  <si>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</si>
  <si>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</si>
  <si>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</si>
  <si>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</si>
  <si>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</si>
  <si>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</si>
  <si>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</si>
  <si>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</si>
  <si>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</si>
  <si>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</si>
  <si>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</si>
  <si>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</si>
  <si>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</si>
  <si>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</si>
  <si>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</si>
  <si>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</si>
  <si>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</si>
  <si>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</si>
  <si>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</si>
  <si>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</si>
  <si>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</si>
  <si>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</si>
  <si>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</si>
  <si>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</si>
  <si>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</si>
  <si>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</si>
  <si>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</si>
  <si>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</si>
  <si>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</si>
  <si>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</si>
  <si>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</si>
  <si>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</si>
  <si>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</si>
  <si>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</si>
  <si>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</si>
  <si>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</si>
  <si>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</si>
  <si>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</si>
  <si>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</si>
  <si>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</si>
  <si>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</si>
  <si>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</si>
  <si>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</si>
  <si>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</si>
  <si>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</si>
  <si>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</si>
  <si>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</si>
  <si>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</si>
  <si>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</si>
  <si>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</si>
  <si>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</si>
  <si>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</si>
  <si>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</si>
  <si>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</si>
  <si>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</si>
  <si>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</si>
  <si>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</si>
  <si>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</si>
  <si>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</si>
  <si>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</si>
  <si>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</si>
  <si>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</si>
  <si>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</si>
  <si>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</si>
  <si>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</si>
  <si>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</si>
  <si>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</si>
  <si>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</si>
  <si>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</si>
  <si>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</si>
  <si>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</si>
  <si>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</si>
  <si>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</si>
  <si>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</si>
  <si>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</si>
  <si>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</si>
  <si>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</si>
  <si>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</si>
  <si>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</si>
  <si>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</si>
  <si>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</si>
  <si>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</si>
  <si>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</si>
  <si>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</si>
  <si>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</si>
  <si>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</si>
  <si>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</si>
  <si>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</si>
  <si>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</si>
  <si>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</si>
  <si>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</si>
  <si>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</si>
  <si>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</si>
  <si>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</si>
  <si>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</si>
  <si>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</si>
  <si>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</si>
  <si>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</si>
  <si>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</si>
  <si>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</si>
  <si>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</si>
  <si>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</si>
  <si>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</si>
  <si>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</si>
  <si>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</si>
  <si>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</si>
  <si>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</si>
  <si>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</si>
  <si>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</si>
  <si>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</si>
  <si>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</si>
  <si>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</si>
  <si>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</si>
  <si>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</si>
  <si>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</si>
  <si>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</si>
  <si>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</si>
  <si>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</si>
  <si>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</si>
  <si>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</si>
  <si>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</si>
  <si>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</si>
  <si>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</si>
  <si>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</si>
  <si>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</si>
  <si>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</si>
  <si>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</si>
  <si>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</si>
  <si>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</si>
  <si>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</si>
  <si>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</si>
  <si>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</si>
  <si>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</si>
  <si>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</si>
  <si>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</si>
  <si>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</si>
  <si>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</si>
  <si>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</si>
  <si>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</si>
  <si>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</si>
  <si>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</si>
  <si>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</si>
  <si>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</si>
  <si>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</si>
  <si>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</si>
  <si>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</si>
  <si>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</si>
  <si>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</si>
  <si>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</si>
  <si>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</si>
  <si>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</si>
  <si>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</si>
  <si>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</si>
  <si>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</si>
  <si>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</si>
  <si>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</si>
  <si>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</si>
  <si>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</si>
  <si>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</si>
  <si>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</si>
  <si>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</si>
  <si>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</si>
  <si>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</si>
  <si>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</si>
  <si>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</si>
  <si>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</si>
  <si>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</si>
  <si>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</si>
  <si>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</si>
  <si>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</si>
  <si>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</si>
  <si>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</si>
  <si>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</si>
  <si>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</si>
  <si>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</si>
  <si>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</si>
  <si>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</si>
  <si>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</si>
  <si>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</si>
  <si>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</si>
  <si>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</si>
  <si>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</si>
  <si>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</si>
  <si>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</si>
  <si>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</si>
  <si>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</si>
  <si>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</si>
  <si>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</si>
  <si>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</si>
  <si>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</si>
  <si>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</si>
  <si>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</si>
  <si>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</si>
  <si>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</si>
  <si>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</si>
  <si>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</si>
  <si>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</si>
  <si>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</si>
  <si>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</si>
  <si>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</si>
  <si>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</si>
  <si>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</si>
  <si>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</si>
  <si>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</si>
  <si>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</si>
  <si>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</si>
  <si>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</si>
  <si>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</si>
  <si>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</si>
  <si>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</si>
  <si>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</si>
  <si>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</si>
  <si>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</si>
  <si>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</si>
  <si>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</si>
  <si>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</si>
  <si>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</si>
  <si>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</si>
  <si>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</si>
  <si>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</si>
  <si>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</si>
  <si>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</si>
  <si>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</si>
  <si>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</si>
  <si>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</si>
  <si>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</si>
  <si>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</si>
  <si>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</si>
  <si>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</si>
  <si>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</si>
  <si>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</si>
  <si>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</si>
  <si>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</si>
  <si>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</si>
  <si>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</si>
  <si>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</si>
  <si>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</si>
  <si>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</si>
  <si>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</si>
  <si>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</si>
  <si>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</si>
  <si>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</si>
  <si>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</si>
  <si>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</si>
  <si>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</si>
  <si>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</si>
  <si>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</si>
  <si>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</si>
  <si>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</si>
  <si>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</si>
  <si>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</si>
  <si>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</si>
  <si>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</si>
  <si>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</si>
  <si>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</si>
  <si>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</si>
  <si>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</si>
  <si>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</si>
  <si>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</si>
  <si>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</si>
  <si>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</si>
  <si>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</si>
  <si>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</si>
  <si>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</si>
  <si>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</si>
  <si>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</si>
  <si>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</si>
  <si>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</si>
  <si>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</si>
  <si>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</si>
  <si>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</si>
  <si>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</si>
  <si>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</si>
  <si>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</si>
  <si>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</si>
  <si>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</si>
  <si>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</si>
  <si>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</si>
  <si>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</si>
  <si>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</si>
  <si>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</si>
  <si>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</si>
  <si>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</si>
  <si>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</si>
  <si>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</si>
  <si>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</si>
  <si>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</si>
  <si>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</si>
  <si>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</si>
  <si>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</si>
  <si>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</si>
  <si>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</si>
  <si>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</si>
  <si>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</si>
  <si>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</si>
  <si>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</si>
  <si>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</si>
  <si>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</si>
  <si>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</si>
  <si>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</si>
  <si>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</si>
  <si>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</si>
  <si>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</si>
  <si>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</si>
  <si>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</si>
  <si>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</si>
  <si>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</si>
  <si>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</si>
  <si>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</si>
  <si>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</si>
  <si>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</si>
  <si>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</si>
  <si>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</si>
  <si>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</si>
  <si>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</si>
  <si>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</si>
  <si>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</si>
  <si>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</si>
  <si>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</si>
  <si>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</si>
  <si>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</si>
  <si>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</si>
  <si>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</si>
  <si>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</si>
  <si>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</si>
  <si>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</si>
  <si>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</si>
  <si>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</si>
  <si>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</si>
  <si>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</si>
  <si>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</si>
  <si>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</si>
  <si>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</si>
  <si>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</si>
  <si>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</si>
  <si>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</si>
  <si>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</si>
  <si>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</si>
  <si>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</si>
  <si>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</si>
  <si>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</si>
  <si>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</si>
  <si>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</si>
  <si>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</si>
  <si>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</si>
  <si>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</si>
  <si>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</si>
  <si>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</si>
  <si>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</si>
  <si>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</si>
  <si>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</si>
  <si>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</si>
  <si>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</si>
  <si>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</si>
  <si>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</si>
  <si>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</si>
  <si>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</si>
  <si>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</si>
  <si>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</si>
  <si>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</si>
  <si>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</si>
  <si>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</si>
  <si>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</si>
  <si>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</si>
  <si>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</si>
  <si>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</si>
  <si>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</si>
  <si>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</si>
  <si>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</si>
  <si>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</si>
  <si>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</si>
  <si>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</si>
  <si>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</si>
  <si>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</si>
  <si>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</si>
  <si>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</si>
  <si>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</si>
  <si>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</si>
  <si>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</si>
  <si>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</si>
  <si>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</si>
  <si>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</si>
  <si>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</si>
  <si>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</si>
  <si>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</si>
  <si>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</si>
  <si>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</si>
  <si>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</si>
  <si>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</si>
  <si>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</si>
  <si>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</si>
  <si>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</si>
  <si>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</si>
  <si>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</si>
  <si>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</si>
  <si>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</si>
  <si>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</si>
  <si>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</si>
  <si>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</si>
  <si>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</si>
  <si>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</si>
  <si>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</si>
  <si>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</si>
  <si>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</si>
  <si>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</si>
  <si>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</si>
  <si>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</si>
  <si>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</si>
  <si>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</si>
  <si>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</si>
  <si>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</si>
  <si>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</si>
  <si>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</si>
  <si>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</si>
  <si>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</si>
  <si>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</si>
  <si>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</si>
  <si>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</si>
  <si>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</si>
  <si>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</si>
  <si>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</si>
  <si>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</si>
  <si>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</si>
  <si>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</si>
  <si>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</si>
  <si>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</si>
  <si>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</si>
  <si>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</si>
  <si>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</si>
  <si>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</si>
  <si>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</si>
  <si>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</si>
  <si>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</si>
  <si>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</si>
  <si>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</si>
  <si>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</si>
  <si>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</si>
  <si>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</si>
  <si>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</si>
  <si>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</si>
  <si>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</si>
  <si>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</si>
  <si>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</si>
  <si>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</si>
  <si>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</si>
  <si>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</si>
  <si>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</si>
  <si>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</si>
  <si>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</si>
  <si>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</si>
  <si>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</si>
  <si>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</si>
  <si>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</si>
  <si>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</si>
  <si>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</si>
  <si>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</si>
  <si>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</si>
  <si>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</si>
  <si>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</si>
  <si>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</si>
  <si>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</si>
  <si>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</si>
  <si>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</si>
  <si>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</si>
  <si>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</si>
  <si>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</si>
  <si>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</si>
  <si>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</si>
  <si>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</si>
  <si>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</si>
  <si>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</si>
  <si>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</si>
  <si>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</si>
  <si>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</si>
  <si>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</si>
  <si>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</si>
  <si>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</si>
  <si>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</si>
  <si>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</si>
  <si>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</si>
  <si>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</si>
  <si>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</si>
  <si>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</si>
  <si>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</si>
  <si>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</si>
  <si>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</si>
  <si>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</si>
  <si>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</si>
  <si>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</si>
  <si>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</si>
  <si>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</si>
  <si>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</si>
  <si>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</si>
  <si>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</si>
  <si>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</si>
  <si>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</si>
  <si>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</si>
  <si>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</si>
  <si>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</si>
  <si>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</si>
  <si>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</si>
  <si>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</si>
  <si>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</si>
  <si>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</si>
  <si>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</si>
  <si>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</si>
  <si>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</si>
  <si>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</si>
  <si>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</si>
  <si>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</si>
  <si>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</si>
  <si>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</si>
  <si>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</si>
  <si>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</si>
  <si>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</si>
  <si>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</si>
  <si>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</si>
  <si>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</si>
  <si>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</si>
  <si>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</si>
  <si>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</si>
  <si>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</si>
  <si>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</si>
  <si>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</si>
  <si>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</si>
  <si>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</si>
  <si>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</si>
  <si>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</si>
  <si>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</si>
  <si>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</si>
  <si>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</si>
  <si>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</si>
  <si>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</si>
  <si>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</si>
  <si>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</si>
  <si>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</si>
  <si>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</si>
  <si>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</si>
  <si>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</si>
  <si>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</si>
  <si>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</si>
  <si>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</si>
  <si>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</si>
  <si>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</si>
  <si>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</si>
  <si>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</si>
  <si>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</si>
  <si>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</si>
  <si>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</si>
  <si>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</si>
  <si>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</si>
  <si>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</si>
  <si>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</si>
  <si>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</si>
  <si>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</si>
  <si>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</si>
  <si>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</si>
  <si>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</si>
  <si>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</si>
  <si>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</si>
  <si>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</si>
  <si>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</si>
  <si>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</si>
  <si>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</si>
  <si>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</si>
  <si>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</si>
  <si>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</si>
  <si>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</si>
  <si>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</si>
  <si>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</si>
  <si>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</si>
  <si>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</si>
  <si>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</si>
  <si>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</si>
  <si>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</si>
  <si>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</si>
  <si>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</si>
  <si>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</si>
  <si>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</si>
  <si>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</si>
  <si>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</si>
  <si>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</si>
  <si>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</si>
  <si>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</si>
  <si>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</si>
  <si>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</si>
  <si>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</si>
  <si>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</si>
  <si>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</si>
  <si>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</si>
  <si>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</si>
  <si>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</si>
  <si>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</si>
  <si>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</si>
  <si>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</si>
  <si>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</si>
  <si>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</si>
  <si>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</si>
  <si>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</si>
  <si>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</si>
  <si>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</si>
  <si>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</si>
  <si>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</si>
  <si>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</si>
  <si>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</si>
  <si>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</si>
  <si>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</si>
  <si>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</si>
  <si>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</si>
  <si>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</si>
  <si>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</si>
  <si>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</si>
  <si>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</si>
  <si>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</si>
  <si>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</si>
  <si>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</si>
  <si>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</si>
  <si>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</si>
  <si>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</si>
  <si>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</si>
  <si>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</si>
  <si>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</si>
  <si>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</si>
  <si>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</si>
  <si>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</si>
  <si>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</si>
  <si>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</si>
  <si>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</si>
  <si>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</si>
  <si>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</si>
  <si>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</si>
  <si>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</si>
  <si>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</si>
  <si>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</si>
  <si>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</si>
  <si>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</si>
  <si>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</si>
  <si>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</si>
  <si>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</si>
  <si>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</si>
  <si>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</si>
  <si>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</si>
  <si>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</si>
  <si>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</si>
  <si>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</si>
  <si>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</si>
  <si>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</si>
  <si>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</si>
  <si>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</si>
  <si>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</si>
  <si>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</si>
  <si>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</si>
  <si>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</si>
  <si>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</si>
  <si>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</si>
  <si>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</si>
  <si>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</si>
  <si>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</si>
  <si>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</si>
  <si>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</si>
  <si>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</si>
  <si>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</si>
  <si>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</si>
  <si>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</si>
  <si>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</si>
  <si>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</si>
  <si>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</si>
  <si>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</si>
  <si>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</si>
  <si>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</si>
  <si>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</si>
  <si>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</si>
  <si>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</si>
  <si>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</si>
  <si>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</si>
  <si>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</si>
  <si>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</si>
  <si>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</si>
  <si>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</si>
  <si>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</si>
  <si>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</si>
  <si>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</si>
  <si>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</si>
  <si>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</si>
  <si>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</si>
  <si>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</si>
  <si>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</si>
  <si>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</si>
  <si>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</si>
  <si>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</si>
  <si>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</si>
  <si>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</si>
  <si>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</si>
  <si>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</si>
  <si>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</si>
  <si>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</si>
  <si>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</si>
  <si>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</si>
  <si>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</si>
  <si>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</si>
  <si>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</si>
  <si>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</si>
  <si>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</si>
  <si>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</si>
  <si>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</si>
  <si>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</si>
  <si>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</si>
  <si>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</si>
  <si>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</si>
  <si>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</si>
  <si>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</si>
  <si>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</si>
  <si>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</si>
  <si>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</si>
  <si>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</si>
  <si>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</si>
  <si>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</si>
  <si>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</si>
  <si>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</si>
  <si>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</si>
  <si>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</si>
  <si>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</si>
  <si>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</si>
  <si>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</si>
  <si>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</si>
  <si>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</si>
  <si>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</si>
  <si>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</si>
  <si>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</si>
  <si>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</si>
  <si>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</si>
  <si>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</si>
  <si>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</si>
  <si>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</si>
  <si>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</si>
  <si>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</si>
  <si>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</si>
  <si>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</si>
  <si>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</si>
  <si>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</si>
  <si>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</si>
  <si>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</si>
  <si>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</si>
  <si>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</si>
  <si>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</si>
  <si>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</si>
  <si>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</si>
  <si>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</si>
  <si>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</si>
  <si>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</si>
  <si>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</si>
  <si>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</si>
  <si>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</si>
  <si>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</si>
  <si>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</si>
  <si>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</si>
  <si>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</si>
  <si>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</si>
  <si>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</si>
  <si>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</si>
  <si>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</si>
  <si>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</si>
  <si>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</si>
  <si>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</si>
  <si>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</si>
  <si>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</si>
  <si>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</si>
  <si>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</si>
  <si>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</si>
  <si>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</si>
  <si>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</si>
  <si>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</si>
  <si>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</si>
  <si>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</si>
  <si>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</si>
  <si>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</si>
  <si>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</si>
  <si>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</si>
  <si>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</si>
  <si>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</si>
  <si>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</si>
  <si>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</si>
  <si>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</si>
  <si>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</si>
  <si>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</si>
  <si>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</si>
  <si>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</si>
  <si>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</si>
  <si>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</si>
  <si>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</si>
  <si>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</si>
  <si>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</si>
  <si>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</si>
  <si>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</si>
  <si>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</si>
  <si>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</si>
  <si>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</si>
  <si>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</si>
  <si>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</si>
  <si>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</si>
  <si>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</si>
  <si>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</si>
  <si>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</si>
  <si>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</si>
  <si>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</si>
  <si>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</si>
  <si>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</si>
  <si>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</si>
  <si>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</si>
  <si>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</si>
  <si>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</si>
  <si>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</si>
  <si>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</si>
  <si>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</si>
  <si>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</si>
  <si>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</si>
  <si>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</si>
  <si>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</si>
  <si>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</si>
  <si>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</si>
  <si>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</si>
  <si>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</si>
  <si>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</si>
  <si>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</si>
  <si>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</si>
  <si>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</si>
  <si>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</si>
  <si>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</si>
  <si>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</si>
  <si>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</si>
  <si>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</si>
  <si>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</si>
  <si>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</si>
  <si>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</si>
  <si>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</si>
  <si>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</si>
  <si>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</si>
  <si>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</si>
  <si>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</si>
  <si>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</si>
  <si>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</si>
  <si>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</si>
  <si>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</si>
  <si>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</si>
  <si>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</si>
  <si>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</si>
  <si>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</si>
  <si>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</si>
  <si>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</si>
  <si>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</si>
  <si>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</si>
  <si>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</si>
  <si>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</si>
  <si>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</si>
  <si>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</si>
  <si>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</si>
  <si>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</si>
  <si>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</si>
  <si>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</si>
  <si>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</si>
  <si>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</si>
  <si>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</si>
  <si>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</si>
  <si>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</si>
  <si>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</si>
  <si>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</si>
  <si>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</si>
  <si>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</si>
  <si>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</si>
  <si>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</si>
  <si>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</si>
  <si>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</si>
  <si>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</si>
  <si>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</si>
  <si>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</si>
  <si>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</si>
  <si>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</si>
  <si>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</si>
  <si>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</si>
  <si>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</si>
  <si>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</si>
  <si>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</si>
  <si>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</si>
  <si>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</si>
  <si>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</si>
  <si>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</si>
  <si>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</si>
  <si>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</si>
  <si>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</si>
  <si>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</si>
  <si>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</si>
  <si>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</si>
  <si>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</si>
  <si>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</si>
  <si>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</si>
  <si>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</si>
  <si>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</si>
  <si>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</si>
  <si>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</si>
  <si>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</si>
  <si>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</si>
  <si>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</si>
  <si>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</si>
  <si>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</si>
  <si>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</si>
  <si>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</si>
  <si>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</si>
  <si>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</si>
  <si>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</si>
  <si>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</si>
  <si>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</si>
  <si>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</si>
  <si>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</si>
  <si>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</si>
  <si>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</si>
  <si>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</si>
  <si>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</si>
  <si>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</si>
  <si>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</si>
  <si>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</si>
  <si>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</si>
  <si>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</si>
  <si>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</si>
  <si>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</si>
  <si>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</si>
  <si>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</si>
  <si>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</si>
  <si>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</si>
  <si>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</si>
  <si>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</si>
  <si>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</si>
  <si>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</si>
  <si>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</si>
  <si>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</si>
  <si>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</si>
  <si>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</si>
  <si>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</si>
  <si>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</si>
  <si>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</si>
  <si>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</si>
  <si>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</si>
  <si>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</si>
  <si>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</si>
  <si>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</si>
  <si>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</si>
  <si>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</si>
  <si>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</si>
  <si>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</si>
  <si>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</si>
  <si>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</si>
  <si>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</si>
  <si>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</si>
  <si>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</si>
  <si>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</si>
  <si>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</si>
  <si>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</si>
  <si>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</si>
  <si>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</si>
  <si>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</si>
  <si>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</si>
  <si>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</si>
  <si>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</si>
  <si>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</si>
  <si>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</si>
  <si>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</si>
  <si>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</si>
  <si>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</si>
  <si>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</si>
  <si>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</si>
  <si>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</si>
  <si>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</si>
  <si>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</si>
  <si>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</si>
  <si>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</si>
  <si>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</si>
  <si>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</si>
  <si>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</si>
  <si>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</si>
  <si>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</si>
  <si>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</si>
  <si>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</si>
  <si>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</si>
  <si>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</si>
  <si>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</si>
  <si>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</si>
  <si>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</si>
  <si>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</si>
  <si>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</si>
  <si>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</si>
  <si>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</si>
  <si>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</si>
  <si>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</si>
  <si>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</si>
  <si>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</si>
  <si>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</si>
  <si>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</si>
  <si>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</si>
  <si>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</si>
  <si>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</si>
  <si>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</si>
  <si>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</si>
  <si>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</si>
  <si>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</si>
  <si>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</si>
  <si>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</si>
  <si>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</si>
  <si>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</si>
  <si>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</si>
  <si>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</si>
  <si>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</si>
  <si>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</si>
  <si>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</si>
  <si>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</si>
  <si>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</si>
  <si>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</si>
  <si>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</si>
  <si>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</si>
  <si>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</si>
  <si>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</si>
  <si>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</si>
  <si>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</si>
  <si>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</si>
  <si>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</si>
  <si>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</si>
  <si>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</si>
  <si>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</si>
  <si>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</si>
  <si>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</si>
  <si>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</si>
  <si>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</si>
  <si>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</si>
  <si>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</si>
  <si>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</si>
  <si>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</si>
  <si>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</si>
  <si>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</si>
  <si>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</si>
  <si>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</si>
  <si>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</si>
  <si>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</si>
  <si>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</si>
  <si>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</si>
  <si>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</si>
  <si>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</si>
  <si>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</si>
  <si>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</si>
  <si>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</si>
  <si>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</si>
  <si>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</si>
  <si>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</si>
  <si>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</si>
  <si>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</si>
  <si>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</si>
  <si>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</si>
  <si>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</si>
  <si>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</si>
  <si>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</si>
  <si>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</si>
  <si>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</si>
  <si>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</si>
  <si>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</si>
  <si>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</si>
  <si>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</si>
  <si>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</si>
  <si>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</si>
  <si>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</si>
  <si>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</si>
  <si>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</si>
  <si>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</si>
  <si>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</si>
  <si>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</si>
  <si>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</si>
  <si>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</si>
  <si>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</si>
  <si>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</si>
  <si>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</si>
  <si>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</si>
  <si>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</si>
  <si>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</si>
  <si>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</si>
  <si>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</si>
  <si>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</si>
  <si>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</si>
  <si>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</si>
  <si>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</si>
  <si>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</si>
  <si>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</si>
  <si>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</si>
  <si>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</si>
  <si>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</si>
  <si>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</si>
  <si>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</si>
  <si>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</si>
  <si>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</si>
  <si>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</si>
  <si>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</si>
  <si>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</si>
  <si>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</si>
  <si>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</si>
  <si>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</si>
  <si>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</si>
  <si>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</si>
  <si>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</si>
  <si>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</si>
  <si>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</si>
  <si>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</si>
  <si>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</si>
  <si>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</si>
  <si>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</si>
  <si>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</si>
  <si>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</si>
  <si>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</si>
  <si>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</si>
  <si>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</si>
  <si>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</si>
  <si>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</si>
  <si>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</si>
  <si>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</si>
  <si>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</si>
  <si>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</si>
  <si>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</si>
  <si>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</si>
  <si>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</si>
  <si>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</si>
  <si>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</si>
  <si>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</si>
  <si>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</si>
  <si>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</si>
  <si>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</si>
  <si>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</si>
  <si>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</si>
  <si>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</si>
  <si>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</si>
  <si>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</si>
  <si>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</si>
  <si>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</si>
  <si>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</si>
  <si>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</si>
  <si>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</si>
  <si>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</si>
  <si>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</si>
  <si>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</si>
  <si>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</si>
  <si>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</si>
  <si>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</si>
  <si>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</si>
  <si>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</si>
  <si>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</si>
  <si>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</si>
  <si>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</si>
  <si>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</si>
  <si>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</si>
  <si>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</si>
  <si>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</si>
  <si>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</si>
  <si>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</si>
  <si>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</si>
  <si>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</si>
  <si>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</si>
  <si>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</si>
  <si>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</si>
  <si>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</si>
  <si>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</si>
  <si>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</si>
  <si>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</si>
  <si>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</si>
  <si>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</si>
  <si>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</si>
  <si>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</si>
  <si>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</si>
  <si>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</si>
  <si>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</si>
  <si>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</si>
  <si>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</si>
  <si>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</si>
  <si>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</si>
  <si>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</si>
  <si>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</si>
  <si>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</si>
  <si>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</si>
  <si>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</si>
  <si>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</si>
  <si>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</si>
  <si>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</si>
  <si>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</si>
  <si>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</si>
  <si>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</si>
  <si>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</si>
  <si>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</si>
  <si>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</si>
  <si>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</si>
  <si>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</si>
  <si>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</si>
  <si>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</si>
  <si>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</si>
  <si>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</si>
  <si>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</si>
  <si>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</si>
  <si>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</si>
  <si>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</si>
  <si>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</si>
  <si>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</si>
  <si>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</si>
  <si>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</si>
  <si>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</si>
  <si>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</si>
  <si>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</si>
  <si>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</si>
  <si>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</si>
  <si>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</si>
  <si>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</si>
  <si>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</si>
  <si>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</si>
  <si>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</si>
  <si>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</si>
  <si>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</si>
  <si>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</si>
  <si>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</si>
  <si>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</si>
  <si>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</si>
  <si>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</si>
  <si>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</si>
  <si>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</si>
  <si>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</si>
  <si>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</si>
  <si>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</si>
  <si>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</si>
  <si>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</si>
  <si>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</si>
  <si>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</si>
  <si>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</si>
  <si>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</si>
  <si>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</si>
  <si>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</si>
  <si>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</si>
  <si>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</si>
  <si>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</si>
  <si>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</si>
  <si>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</si>
  <si>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</si>
  <si>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</si>
  <si>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</si>
  <si>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</si>
  <si>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</si>
  <si>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</si>
  <si>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</si>
  <si>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</si>
  <si>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</si>
  <si>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</si>
  <si>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</si>
  <si>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</si>
  <si>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</si>
  <si>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</si>
  <si>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</si>
  <si>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</si>
  <si>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</si>
  <si>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</si>
  <si>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</si>
  <si>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</si>
  <si>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</si>
  <si>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</si>
  <si>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</si>
  <si>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</si>
  <si>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</si>
  <si>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</si>
  <si>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</si>
  <si>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</si>
  <si>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</si>
  <si>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</si>
  <si>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</si>
  <si>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</si>
  <si>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</si>
  <si>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</si>
  <si>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</si>
  <si>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</si>
  <si>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</si>
  <si>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</si>
  <si>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</si>
  <si>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</si>
  <si>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</si>
  <si>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</si>
  <si>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</si>
  <si>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</si>
  <si>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</si>
  <si>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</si>
  <si>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</si>
  <si>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</si>
  <si>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</si>
  <si>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</si>
  <si>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</si>
  <si>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</si>
  <si>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</si>
  <si>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</si>
  <si>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</si>
  <si>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</si>
  <si>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</si>
  <si>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</si>
  <si>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</si>
  <si>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</si>
  <si>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</si>
  <si>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</si>
  <si>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</si>
  <si>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</si>
  <si>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</si>
  <si>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</si>
  <si>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</si>
  <si>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</si>
  <si>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</si>
  <si>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</si>
  <si>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</si>
  <si>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</si>
  <si>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</si>
  <si>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</si>
  <si>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</si>
  <si>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</si>
  <si>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</si>
  <si>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</si>
  <si>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</si>
  <si>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</si>
  <si>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</si>
  <si>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</si>
  <si>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</si>
  <si>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</si>
  <si>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</si>
  <si>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</si>
  <si>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</si>
  <si>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</si>
  <si>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</si>
  <si>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</si>
  <si>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</si>
  <si>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</si>
  <si>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</si>
  <si>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</si>
  <si>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</si>
  <si>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</si>
  <si>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</si>
  <si>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</si>
  <si>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</si>
  <si>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</si>
  <si>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</si>
  <si>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</si>
  <si>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</si>
  <si>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</si>
  <si>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</si>
  <si>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</si>
  <si>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</si>
  <si>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</si>
  <si>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</si>
  <si>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</si>
  <si>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</si>
  <si>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</si>
  <si>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</si>
  <si>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</si>
  <si>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</si>
  <si>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</si>
  <si>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</si>
  <si>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</si>
  <si>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</si>
  <si>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</si>
  <si>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</si>
  <si>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</si>
  <si>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</si>
  <si>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</si>
  <si>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</si>
  <si>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</si>
  <si>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</si>
  <si>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</si>
  <si>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</si>
  <si>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</si>
  <si>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</si>
  <si>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</si>
  <si>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</si>
  <si>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</si>
  <si>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</si>
  <si>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</si>
  <si>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</si>
  <si>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</si>
  <si>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</si>
  <si>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</si>
  <si>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</si>
  <si>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</si>
  <si>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</si>
  <si>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</si>
  <si>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</si>
  <si>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</si>
  <si>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</si>
  <si>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</si>
  <si>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</si>
  <si>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</si>
  <si>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</si>
  <si>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</si>
  <si>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</si>
  <si>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</si>
  <si>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</si>
  <si>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</si>
  <si>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</si>
  <si>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</si>
  <si>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</si>
  <si>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</si>
  <si>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</si>
  <si>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</si>
  <si>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</si>
  <si>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</si>
  <si>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</si>
  <si>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</si>
  <si>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</si>
  <si>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</si>
  <si>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</si>
  <si>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</si>
  <si>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</si>
  <si>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</si>
  <si>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</si>
  <si>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</si>
  <si>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</si>
  <si>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</si>
  <si>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</si>
  <si>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</si>
  <si>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</si>
  <si>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</si>
  <si>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</si>
  <si>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</si>
  <si>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</si>
  <si>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</si>
  <si>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</si>
  <si>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</si>
  <si>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</si>
  <si>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</si>
  <si>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</si>
  <si>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</si>
  <si>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</si>
  <si>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</si>
  <si>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</si>
  <si>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</si>
  <si>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</si>
  <si>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</si>
  <si>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</si>
  <si>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</si>
  <si>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</si>
  <si>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</si>
  <si>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</si>
  <si>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</si>
  <si>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</si>
  <si>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</si>
  <si>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</si>
  <si>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</si>
  <si>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</si>
  <si>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</si>
  <si>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</si>
  <si>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</si>
  <si>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</si>
  <si>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</si>
  <si>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</si>
  <si>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</si>
  <si>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</si>
  <si>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</si>
  <si>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</si>
  <si>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</si>
  <si>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</si>
  <si>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</si>
  <si>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</si>
  <si>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</si>
  <si>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</si>
  <si>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</si>
  <si>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</si>
  <si>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</si>
  <si>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</si>
  <si>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</si>
  <si>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</si>
  <si>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</si>
  <si>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</si>
  <si>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</si>
  <si>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</si>
  <si>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</si>
  <si>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</si>
  <si>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</si>
  <si>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</si>
  <si>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</si>
  <si>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</si>
  <si>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</si>
  <si>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</si>
  <si>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</si>
  <si>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</si>
  <si>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</si>
  <si>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</si>
  <si>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</si>
  <si>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</si>
  <si>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</si>
  <si>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</si>
  <si>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</si>
  <si>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</si>
  <si>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</si>
  <si>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</si>
  <si>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</si>
  <si>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</si>
  <si>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</si>
  <si>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</si>
  <si>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</si>
  <si>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</si>
  <si>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</si>
  <si>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</si>
  <si>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</si>
  <si>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</si>
  <si>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</si>
  <si>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</si>
  <si>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</si>
  <si>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</si>
  <si>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</si>
  <si>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</si>
  <si>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</si>
  <si>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</si>
  <si>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</si>
  <si>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</si>
  <si>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</si>
  <si>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</si>
  <si>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</si>
  <si>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</si>
  <si>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</si>
  <si>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</si>
  <si>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</si>
  <si>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</si>
  <si>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</si>
  <si>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</si>
  <si>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</si>
  <si>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</si>
  <si>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</si>
  <si>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</si>
  <si>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</si>
  <si>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</si>
  <si>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</si>
  <si>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</si>
  <si>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</si>
  <si>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</si>
  <si>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</si>
  <si>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</si>
  <si>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</si>
  <si>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</si>
  <si>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</si>
  <si>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</si>
  <si>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</si>
  <si>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</si>
  <si>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</si>
  <si>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</si>
  <si>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</si>
  <si>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</si>
  <si>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</si>
  <si>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</si>
  <si>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</si>
  <si>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</si>
  <si>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</si>
  <si>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</si>
  <si>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</si>
  <si>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</si>
  <si>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</si>
  <si>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</si>
  <si>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</si>
  <si>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</si>
  <si>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</si>
  <si>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</si>
  <si>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</si>
  <si>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</si>
  <si>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</si>
  <si>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</si>
  <si>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</si>
  <si>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</si>
  <si>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</si>
  <si>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</si>
  <si>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</si>
  <si>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</si>
  <si>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</si>
  <si>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</si>
  <si>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</si>
  <si>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</si>
  <si>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</si>
  <si>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</si>
  <si>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</si>
  <si>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</si>
  <si>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</si>
  <si>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</si>
  <si>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</si>
  <si>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</si>
  <si>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</si>
  <si>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</si>
  <si>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</si>
  <si>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</si>
  <si>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</si>
  <si>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</si>
  <si>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</si>
  <si>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</si>
  <si>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</si>
  <si>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</si>
  <si>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</si>
  <si>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</si>
  <si>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</si>
  <si>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</si>
  <si>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</si>
  <si>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</si>
  <si>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</si>
  <si>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</si>
  <si>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</si>
  <si>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</si>
  <si>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</si>
  <si>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</si>
  <si>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</si>
  <si>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</si>
  <si>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</si>
  <si>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</si>
  <si>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</si>
  <si>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</si>
  <si>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</si>
  <si>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</si>
  <si>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</si>
  <si>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</si>
  <si>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</si>
  <si>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</si>
  <si>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</si>
  <si>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</si>
  <si>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</si>
  <si>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</si>
  <si>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</si>
  <si>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</si>
  <si>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</si>
  <si>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</si>
  <si>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</si>
  <si>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</si>
  <si>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</si>
  <si>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</si>
  <si>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</si>
  <si>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</si>
  <si>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</si>
  <si>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</si>
  <si>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</si>
  <si>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</si>
  <si>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</si>
  <si>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</si>
  <si>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</si>
  <si>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</si>
  <si>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</si>
  <si>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</si>
  <si>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</si>
  <si>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</si>
  <si>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</si>
  <si>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</si>
  <si>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</si>
  <si>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</si>
  <si>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</si>
  <si>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</si>
  <si>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</si>
  <si>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</si>
  <si>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</si>
  <si>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</si>
  <si>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</si>
  <si>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</si>
  <si>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</si>
  <si>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</si>
  <si>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</si>
  <si>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</si>
  <si>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</si>
  <si>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</si>
  <si>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</si>
  <si>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</si>
  <si>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</si>
  <si>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</si>
  <si>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</si>
  <si>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</si>
  <si>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</si>
  <si>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</si>
  <si>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</si>
  <si>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</si>
  <si>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</si>
  <si>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</si>
  <si>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</si>
  <si>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</si>
  <si>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</si>
  <si>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</si>
  <si>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</si>
  <si>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</si>
  <si>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</si>
  <si>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</si>
  <si>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</si>
  <si>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</si>
  <si>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</si>
  <si>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</si>
  <si>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</si>
  <si>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</si>
  <si>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</si>
  <si>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</si>
  <si>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</si>
  <si>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</si>
  <si>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</si>
  <si>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</si>
  <si>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</si>
  <si>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</si>
  <si>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</si>
  <si>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</si>
  <si>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</si>
  <si>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</si>
  <si>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</si>
  <si>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</si>
  <si>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</si>
  <si>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</si>
  <si>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</si>
  <si>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</si>
  <si>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</si>
  <si>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</si>
  <si>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</si>
  <si>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</si>
  <si>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</si>
  <si>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</si>
  <si>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</si>
  <si>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</si>
  <si>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</si>
  <si>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</si>
  <si>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</si>
  <si>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</si>
  <si>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</si>
  <si>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</si>
  <si>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</si>
  <si>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</si>
  <si>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</si>
  <si>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</si>
  <si>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</si>
  <si>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</si>
  <si>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</si>
  <si>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</si>
  <si>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</si>
  <si>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</si>
  <si>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</si>
  <si>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</si>
  <si>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</si>
  <si>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</si>
  <si>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</si>
  <si>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</si>
  <si>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</si>
  <si>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</si>
  <si>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</si>
  <si>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</si>
  <si>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</si>
  <si>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</si>
  <si>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</si>
  <si>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</si>
  <si>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</si>
  <si>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</si>
  <si>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</si>
  <si>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</si>
  <si>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</si>
  <si>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</si>
  <si>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</si>
  <si>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</si>
  <si>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</si>
  <si>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</si>
  <si>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</si>
  <si>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</si>
  <si>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</si>
  <si>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</si>
  <si>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</si>
  <si>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</si>
  <si>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</si>
  <si>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</si>
  <si>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</si>
  <si>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</si>
  <si>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</si>
  <si>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</si>
  <si>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</si>
  <si>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</si>
  <si>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</si>
  <si>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</si>
  <si>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</si>
  <si>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</si>
  <si>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</si>
  <si>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</si>
  <si>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</si>
  <si>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</si>
  <si>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</si>
  <si>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</si>
  <si>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</si>
  <si>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</si>
  <si>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</si>
  <si>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</si>
  <si>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</si>
  <si>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</si>
  <si>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</si>
  <si>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</si>
  <si>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</si>
  <si>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</si>
  <si>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</si>
  <si>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</si>
  <si>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</si>
  <si>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</si>
  <si>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</si>
  <si>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</si>
  <si>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</si>
  <si>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</si>
  <si>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</si>
  <si>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</si>
  <si>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</si>
  <si>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</si>
  <si>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</si>
  <si>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</si>
  <si>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</si>
  <si>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</si>
  <si>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</si>
  <si>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</si>
  <si>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</si>
  <si>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</si>
  <si>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</si>
  <si>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</si>
  <si>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</si>
  <si>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</si>
  <si>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</si>
  <si>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</si>
  <si>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</si>
  <si>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</si>
  <si>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</si>
  <si>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</si>
  <si>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</si>
  <si>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</si>
  <si>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</si>
  <si>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</si>
  <si>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</si>
  <si>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</si>
  <si>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</si>
  <si>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</si>
  <si>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</si>
  <si>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</si>
  <si>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</si>
  <si>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</si>
  <si>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</si>
  <si>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</si>
  <si>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</si>
  <si>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</si>
  <si>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</si>
  <si>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</si>
  <si>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</si>
  <si>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</si>
  <si>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</si>
  <si>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</si>
  <si>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</si>
  <si>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</si>
  <si>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</si>
  <si>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</si>
  <si>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</si>
  <si>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</si>
  <si>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</si>
  <si>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</si>
  <si>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</si>
  <si>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</si>
  <si>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</si>
  <si>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</si>
  <si>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</si>
  <si>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</si>
  <si>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</si>
  <si>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</si>
  <si>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</si>
  <si>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</si>
  <si>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</si>
  <si>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</si>
  <si>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</si>
  <si>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</si>
  <si>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</si>
  <si>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</si>
  <si>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</si>
  <si>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</si>
  <si>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</si>
  <si>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</si>
  <si>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</si>
  <si>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</si>
  <si>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</si>
  <si>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</si>
  <si>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</si>
  <si>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</si>
  <si>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</si>
  <si>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</si>
  <si>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</si>
  <si>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</si>
  <si>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</si>
  <si>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</si>
  <si>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</si>
  <si>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</si>
  <si>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</si>
  <si>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</si>
  <si>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</si>
  <si>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</si>
  <si>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</si>
  <si>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</si>
  <si>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</si>
  <si>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</si>
  <si>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</si>
  <si>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</si>
  <si>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</si>
  <si>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</si>
  <si>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</si>
  <si>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</si>
  <si>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</si>
  <si>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</si>
  <si>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</si>
  <si>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</si>
  <si>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</si>
  <si>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</si>
  <si>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</si>
  <si>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</si>
  <si>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</si>
  <si>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</si>
  <si>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</si>
  <si>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</si>
  <si>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</si>
  <si>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</si>
  <si>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</si>
  <si>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</si>
  <si>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</si>
  <si>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</si>
  <si>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</si>
  <si>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</si>
  <si>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</si>
  <si>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</si>
  <si>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</si>
  <si>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</si>
  <si>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</si>
  <si>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</si>
  <si>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</si>
  <si>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</si>
  <si>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</si>
  <si>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</si>
  <si>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</si>
  <si>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</si>
  <si>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</si>
  <si>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</si>
  <si>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</si>
  <si>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</si>
  <si>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</si>
  <si>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</si>
  <si>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</si>
  <si>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</si>
  <si>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</si>
  <si>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</si>
  <si>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</si>
  <si>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</si>
  <si>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</si>
  <si>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</si>
  <si>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</si>
  <si>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</si>
  <si>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</si>
  <si>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</si>
  <si>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</si>
  <si>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</si>
  <si>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</si>
  <si>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</si>
  <si>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</si>
  <si>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</si>
  <si>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</si>
  <si>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</si>
  <si>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</si>
  <si>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</si>
  <si>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</si>
  <si>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</si>
  <si>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</si>
  <si>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</si>
  <si>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</si>
  <si>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</si>
  <si>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</si>
  <si>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</si>
  <si>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</si>
  <si>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</si>
  <si>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</si>
  <si>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</si>
  <si>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</si>
  <si>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</si>
  <si>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</si>
  <si>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</si>
  <si>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</si>
  <si>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</si>
  <si>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</si>
  <si>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</si>
  <si>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</si>
  <si>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</si>
  <si>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</si>
  <si>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</si>
  <si>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</si>
  <si>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</si>
  <si>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</si>
  <si>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</si>
  <si>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</si>
  <si>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</si>
  <si>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</si>
  <si>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</si>
  <si>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</si>
  <si>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</si>
  <si>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</si>
  <si>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</si>
  <si>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</si>
  <si>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</si>
  <si>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</si>
  <si>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</si>
  <si>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</si>
  <si>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</si>
  <si>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</si>
  <si>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</si>
  <si>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</si>
  <si>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</si>
  <si>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</si>
  <si>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</si>
  <si>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</si>
  <si>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</si>
  <si>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</si>
  <si>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</si>
  <si>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</si>
  <si>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</si>
  <si>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</si>
  <si>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</si>
  <si>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</si>
  <si>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</si>
  <si>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</si>
  <si>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</si>
  <si>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</si>
  <si>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</si>
  <si>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</si>
  <si>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</si>
  <si>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</si>
  <si>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</si>
  <si>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</si>
  <si>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</si>
  <si>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</si>
  <si>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</si>
  <si>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</si>
  <si>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</si>
  <si>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</si>
  <si>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</si>
  <si>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</si>
  <si>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</si>
  <si>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</si>
  <si>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</si>
  <si>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</si>
  <si>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</si>
  <si>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</si>
  <si>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</si>
  <si>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</si>
  <si>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</si>
  <si>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</si>
  <si>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</si>
  <si>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</si>
  <si>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</si>
  <si>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</si>
  <si>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</si>
  <si>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</si>
  <si>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</si>
  <si>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</si>
  <si>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</si>
  <si>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</si>
  <si>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</si>
  <si>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</si>
  <si>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</si>
  <si>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</si>
  <si>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</si>
  <si>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</si>
  <si>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</si>
  <si>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</si>
  <si>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</si>
  <si>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</si>
  <si>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</si>
  <si>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</si>
  <si>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</si>
  <si>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</si>
  <si>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</si>
  <si>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</si>
  <si>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</si>
  <si>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</si>
  <si>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</si>
  <si>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</si>
  <si>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</si>
  <si>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</si>
  <si>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</si>
  <si>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</si>
  <si>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</si>
  <si>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</si>
  <si>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</si>
  <si>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</si>
  <si>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</si>
  <si>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</si>
  <si>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</si>
  <si>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</si>
  <si>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</si>
  <si>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</si>
  <si>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</si>
  <si>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</si>
  <si>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</si>
  <si>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</si>
  <si>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</si>
  <si>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</si>
  <si>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</si>
  <si>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</si>
  <si>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</si>
  <si>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</si>
  <si>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</si>
  <si>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</si>
  <si>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</si>
  <si>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</si>
  <si>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</si>
  <si>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</si>
  <si>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</si>
  <si>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</si>
  <si>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</si>
  <si>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</si>
  <si>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</si>
  <si>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</si>
  <si>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</si>
  <si>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</si>
  <si>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</si>
  <si>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</si>
  <si>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</si>
  <si>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</si>
  <si>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</si>
  <si>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</si>
  <si>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</si>
  <si>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</si>
  <si>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</si>
  <si>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</si>
  <si>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</si>
  <si>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</si>
  <si>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</si>
  <si>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</si>
  <si>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</si>
  <si>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</si>
  <si>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</si>
  <si>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</si>
  <si>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</si>
  <si>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</si>
  <si>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</si>
  <si>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</si>
  <si>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</si>
  <si>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</si>
  <si>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</si>
  <si>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</si>
  <si>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</si>
  <si>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</si>
  <si>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</si>
  <si>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</si>
  <si>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</si>
  <si>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</si>
  <si>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</si>
  <si>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</si>
  <si>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</si>
  <si>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</si>
  <si>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</si>
  <si>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</si>
  <si>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</si>
  <si>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</si>
  <si>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</si>
  <si>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</si>
  <si>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</si>
  <si>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</si>
  <si>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</si>
  <si>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</si>
  <si>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</si>
  <si>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</si>
  <si>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</si>
  <si>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</si>
  <si>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</si>
  <si>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</si>
  <si>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</si>
  <si>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</si>
  <si>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</si>
  <si>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</si>
  <si>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</si>
  <si>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</si>
  <si>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</si>
  <si>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</si>
  <si>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</si>
  <si>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</si>
  <si>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</si>
  <si>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</si>
  <si>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</si>
  <si>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</si>
  <si>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</si>
  <si>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</si>
  <si>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</si>
  <si>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</si>
  <si>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</si>
  <si>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</si>
  <si>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</si>
  <si>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</si>
  <si>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</si>
  <si>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</si>
  <si>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</si>
  <si>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</si>
  <si>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</si>
  <si>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</si>
  <si>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</si>
  <si>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</si>
  <si>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</si>
  <si>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</si>
  <si>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</si>
  <si>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</si>
  <si>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</si>
  <si>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</si>
  <si>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</si>
  <si>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</si>
  <si>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</si>
  <si>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</si>
  <si>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</si>
  <si>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</si>
  <si>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</si>
  <si>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</si>
  <si>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</si>
  <si>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</si>
  <si>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</si>
  <si>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</si>
  <si>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</si>
  <si>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</si>
  <si>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</si>
  <si>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</si>
  <si>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</si>
  <si>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</si>
  <si>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</si>
  <si>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</si>
  <si>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</si>
  <si>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</si>
  <si>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</si>
  <si>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</si>
  <si>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</si>
  <si>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</si>
  <si>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</si>
  <si>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</si>
  <si>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</si>
  <si>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</si>
  <si>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</si>
  <si>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</si>
  <si>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</si>
  <si>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</si>
  <si>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</si>
  <si>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</si>
  <si>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</si>
  <si>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</si>
  <si>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</si>
  <si>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</si>
  <si>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</si>
  <si>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</si>
  <si>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</si>
  <si>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</si>
  <si>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</si>
  <si>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</si>
  <si>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</si>
  <si>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</si>
  <si>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</si>
  <si>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</si>
  <si>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</si>
  <si>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</si>
  <si>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</si>
  <si>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</si>
  <si>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</si>
  <si>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</si>
  <si>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</si>
  <si>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</si>
  <si>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</si>
  <si>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</si>
  <si>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</si>
  <si>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</si>
  <si>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</si>
  <si>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</si>
  <si>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</si>
  <si>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</si>
  <si>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</si>
  <si>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</si>
  <si>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</si>
  <si>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</si>
  <si>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</si>
  <si>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</si>
  <si>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</si>
  <si>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</si>
  <si>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</si>
  <si>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</si>
  <si>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</si>
  <si>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</si>
  <si>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</si>
  <si>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</si>
  <si>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</si>
  <si>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</si>
  <si>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</si>
  <si>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</si>
  <si>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</si>
  <si>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</si>
  <si>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</si>
  <si>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</si>
  <si>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</si>
  <si>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</si>
  <si>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</si>
  <si>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</si>
  <si>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</si>
  <si>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</si>
  <si>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</si>
  <si>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</si>
  <si>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</si>
  <si>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</si>
  <si>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</si>
  <si>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</si>
  <si>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</si>
  <si>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</si>
  <si>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</si>
  <si>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</si>
  <si>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</si>
  <si>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</si>
  <si>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</si>
  <si>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</si>
  <si>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</si>
  <si>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</si>
  <si>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</si>
  <si>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</si>
  <si>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</si>
  <si>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</si>
  <si>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</si>
  <si>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</si>
  <si>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</si>
  <si>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</si>
  <si>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</si>
  <si>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</si>
  <si>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</si>
  <si>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</si>
  <si>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</si>
  <si>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</si>
  <si>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</si>
  <si>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</si>
  <si>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</si>
  <si>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</si>
  <si>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</si>
  <si>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</si>
  <si>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</si>
  <si>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</si>
  <si>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</si>
  <si>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</si>
  <si>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</si>
  <si>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</si>
  <si>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</si>
  <si>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</si>
  <si>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</si>
  <si>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</si>
  <si>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</si>
  <si>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</si>
  <si>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</si>
  <si>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</si>
  <si>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</si>
  <si>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</si>
  <si>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</si>
  <si>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</si>
  <si>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</si>
  <si>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</si>
  <si>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</si>
  <si>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</si>
  <si>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</si>
  <si>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</si>
  <si>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</si>
  <si>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</si>
  <si>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</si>
  <si>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</si>
  <si>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</si>
  <si>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</si>
  <si>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</si>
  <si>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</si>
  <si>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</si>
  <si>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</si>
  <si>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</si>
  <si>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</si>
  <si>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</si>
  <si>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</si>
  <si>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</si>
  <si>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</si>
  <si>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</si>
  <si>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</si>
  <si>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</si>
  <si>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</si>
  <si>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</si>
  <si>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</si>
  <si>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</si>
  <si>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</si>
  <si>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</si>
  <si>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</si>
  <si>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</si>
  <si>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</si>
  <si>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</si>
  <si>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</si>
  <si>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</si>
  <si>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</si>
  <si>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</si>
  <si>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</si>
  <si>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</si>
  <si>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</si>
  <si>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</si>
  <si>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</si>
  <si>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</si>
  <si>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</si>
  <si>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</si>
  <si>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</si>
  <si>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</si>
  <si>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</si>
  <si>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</si>
  <si>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</si>
  <si>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</si>
  <si>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</si>
  <si>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</si>
  <si>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</si>
  <si>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</si>
  <si>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</si>
  <si>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</si>
  <si>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</si>
  <si>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</si>
  <si>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</si>
  <si>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</si>
  <si>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</si>
  <si>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</si>
  <si>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</si>
  <si>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</si>
  <si>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</si>
  <si>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</si>
  <si>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</si>
  <si>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</si>
  <si>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</si>
  <si>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</si>
  <si>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</si>
  <si>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</si>
  <si>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</si>
  <si>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</si>
  <si>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</si>
  <si>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</si>
  <si>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</si>
  <si>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</si>
  <si>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</si>
  <si>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</si>
  <si>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</si>
  <si>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</si>
  <si>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</si>
  <si>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</si>
  <si>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</si>
  <si>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</si>
  <si>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</si>
  <si>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</si>
  <si>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</si>
  <si>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</si>
  <si>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</si>
  <si>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</si>
  <si>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</si>
  <si>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</si>
  <si>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</si>
  <si>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</si>
  <si>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</si>
  <si>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</si>
  <si>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</si>
  <si>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</si>
  <si>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</si>
  <si>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</si>
  <si>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</si>
  <si>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</si>
  <si>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</si>
  <si>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</si>
  <si>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</si>
  <si>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</si>
  <si>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</si>
  <si>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</si>
  <si>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</si>
  <si>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</si>
  <si>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</si>
  <si>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</si>
  <si>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</si>
  <si>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</si>
  <si>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</si>
  <si>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</si>
  <si>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</si>
  <si>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</si>
  <si>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</si>
  <si>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</si>
  <si>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</si>
  <si>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</si>
  <si>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</si>
  <si>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</si>
  <si>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</si>
  <si>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</si>
  <si>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</si>
  <si>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</si>
  <si>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</si>
  <si>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</si>
  <si>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</si>
  <si>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</si>
  <si>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</si>
  <si>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</si>
  <si>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</si>
  <si>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</si>
  <si>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</si>
  <si>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</si>
  <si>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</si>
  <si>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</si>
  <si>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</si>
  <si>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</si>
  <si>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</si>
  <si>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</si>
  <si>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</si>
  <si>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</si>
  <si>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</si>
  <si>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</si>
  <si>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</si>
  <si>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</si>
  <si>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</si>
  <si>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</si>
  <si>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</si>
  <si>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</si>
  <si>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</si>
  <si>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</si>
  <si>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</si>
  <si>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</si>
  <si>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</si>
  <si>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</si>
  <si>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</si>
  <si>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</si>
  <si>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</si>
  <si>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</si>
  <si>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</si>
  <si>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</si>
  <si>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</si>
  <si>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</si>
  <si>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</si>
  <si>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</si>
  <si>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</si>
  <si>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</si>
  <si>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</si>
  <si>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</si>
  <si>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</si>
  <si>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</si>
  <si>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</si>
  <si>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</si>
  <si>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</si>
  <si>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</si>
  <si>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</si>
  <si>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</si>
  <si>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</si>
  <si>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</si>
  <si>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</si>
  <si>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</si>
  <si>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</si>
  <si>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</si>
  <si>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</si>
  <si>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</si>
  <si>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</si>
  <si>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</si>
  <si>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</si>
  <si>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</si>
  <si>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</si>
  <si>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</si>
  <si>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</si>
  <si>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</si>
  <si>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</si>
  <si>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</si>
  <si>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</si>
  <si>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</si>
  <si>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</si>
  <si>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</si>
  <si>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</si>
  <si>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</si>
  <si>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</si>
  <si>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</si>
  <si>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</si>
  <si>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</si>
  <si>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</si>
  <si>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</si>
  <si>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</si>
  <si>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</si>
  <si>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</si>
  <si>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</si>
  <si>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</si>
  <si>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</si>
  <si>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</si>
  <si>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</si>
  <si>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</si>
  <si>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</si>
  <si>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</si>
  <si>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</si>
  <si>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</si>
  <si>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</si>
  <si>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</si>
  <si>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</si>
  <si>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</si>
  <si>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</si>
  <si>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</si>
  <si>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</si>
  <si>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</si>
  <si>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</si>
  <si>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</si>
  <si>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</si>
  <si>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</si>
  <si>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</si>
  <si>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</si>
  <si>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</si>
  <si>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</si>
  <si>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</si>
  <si>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</si>
  <si>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</si>
  <si>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</si>
  <si>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</si>
  <si>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</si>
  <si>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</si>
  <si>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</si>
  <si>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</si>
  <si>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</si>
  <si>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</si>
  <si>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</si>
  <si>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</si>
  <si>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</si>
  <si>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</si>
  <si>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</si>
  <si>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</si>
  <si>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</si>
  <si>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</si>
  <si>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</si>
  <si>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</si>
  <si>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</si>
  <si>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</si>
  <si>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</si>
  <si>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</si>
  <si>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</si>
  <si>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</si>
  <si>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</si>
  <si>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</si>
  <si>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</si>
  <si>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</si>
  <si>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</si>
  <si>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</si>
  <si>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</si>
  <si>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</si>
  <si>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</si>
  <si>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</si>
  <si>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</si>
  <si>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</si>
  <si>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</si>
  <si>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</si>
  <si>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</si>
  <si>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</si>
  <si>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</si>
  <si>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</si>
  <si>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</si>
  <si>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</si>
  <si>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</si>
  <si>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</si>
  <si>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</si>
  <si>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</si>
  <si>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</si>
  <si>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</si>
  <si>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</si>
  <si>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</si>
  <si>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</si>
  <si>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</si>
  <si>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</si>
  <si>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</si>
  <si>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</si>
  <si>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</si>
  <si>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</si>
  <si>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</si>
  <si>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</si>
  <si>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</si>
  <si>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</si>
  <si>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</si>
  <si>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</si>
  <si>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</si>
  <si>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</si>
  <si>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</si>
  <si>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</si>
  <si>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</si>
  <si>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</si>
  <si>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</si>
  <si>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</si>
  <si>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</si>
  <si>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</si>
  <si>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</si>
  <si>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</si>
  <si>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</si>
  <si>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</si>
  <si>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</si>
  <si>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</si>
  <si>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</si>
  <si>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</si>
  <si>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</si>
  <si>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</si>
  <si>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</si>
  <si>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</si>
  <si>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</si>
  <si>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</si>
  <si>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</si>
  <si>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</si>
  <si>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</si>
  <si>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</si>
  <si>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</si>
  <si>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</si>
  <si>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</si>
  <si>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</si>
  <si>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</si>
  <si>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</si>
  <si>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</si>
  <si>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</si>
  <si>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</si>
  <si>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</si>
  <si>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</si>
  <si>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</si>
  <si>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</si>
  <si>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</si>
  <si>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</si>
  <si>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</si>
  <si>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</si>
  <si>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</si>
  <si>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</si>
  <si>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</si>
  <si>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</si>
  <si>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</si>
  <si>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</si>
  <si>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</si>
  <si>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</si>
  <si>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</si>
  <si>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</si>
  <si>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</si>
  <si>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</si>
  <si>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</si>
  <si>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</si>
  <si>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</si>
  <si>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</si>
  <si>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</si>
  <si>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</si>
  <si>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</si>
  <si>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</si>
  <si>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</si>
  <si>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</si>
  <si>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</si>
  <si>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</si>
  <si>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</si>
  <si>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</si>
  <si>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</si>
  <si>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</si>
  <si>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</si>
  <si>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</si>
  <si>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</si>
  <si>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</si>
  <si>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</si>
  <si>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</si>
  <si>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</si>
  <si>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</si>
  <si>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</si>
  <si>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</si>
  <si>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</si>
  <si>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</si>
  <si>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</si>
  <si>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</si>
  <si>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</si>
  <si>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</si>
  <si>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</si>
  <si>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</si>
  <si>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</si>
  <si>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</si>
  <si>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</si>
  <si>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</si>
  <si>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</si>
  <si>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</si>
  <si>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</si>
  <si>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</si>
  <si>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</si>
  <si>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</si>
  <si>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</si>
  <si>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</si>
  <si>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</si>
  <si>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</si>
  <si>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</si>
  <si>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</si>
  <si>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</si>
  <si>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</si>
  <si>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</si>
  <si>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</si>
  <si>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</si>
  <si>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</si>
  <si>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</si>
  <si>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</si>
  <si>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</si>
  <si>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</si>
  <si>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</si>
  <si>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</si>
  <si>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</si>
  <si>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</si>
  <si>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</si>
  <si>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</si>
  <si>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</si>
  <si>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</si>
  <si>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</si>
  <si>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</si>
  <si>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</si>
  <si>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</si>
  <si>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</si>
  <si>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</si>
  <si>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</si>
  <si>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</si>
  <si>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</si>
  <si>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</si>
  <si>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</si>
  <si>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</si>
  <si>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</si>
  <si>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</si>
  <si>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</si>
  <si>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</si>
  <si>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</si>
  <si>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</si>
  <si>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</si>
  <si>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</si>
  <si>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</si>
  <si>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</si>
  <si>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</si>
  <si>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</si>
  <si>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</si>
  <si>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</si>
  <si>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</si>
  <si>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</si>
  <si>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</si>
  <si>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</si>
  <si>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</si>
  <si>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</si>
  <si>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</si>
  <si>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</si>
  <si>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</si>
  <si>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</si>
  <si>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</si>
  <si>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</si>
  <si>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</si>
  <si>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</si>
  <si>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</si>
  <si>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</si>
  <si>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</si>
  <si>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</si>
  <si>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</si>
  <si>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</si>
  <si>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</si>
  <si>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</si>
  <si>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</si>
  <si>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</si>
  <si>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</si>
  <si>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</si>
  <si>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</si>
  <si>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</si>
  <si>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</si>
  <si>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</si>
  <si>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</si>
  <si>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</si>
  <si>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</si>
  <si>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</si>
  <si>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</si>
  <si>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</si>
  <si>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</si>
  <si>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</si>
  <si>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</si>
  <si>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</si>
  <si>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</si>
  <si>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</si>
  <si>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</si>
  <si>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</si>
  <si>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</si>
  <si>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</si>
  <si>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</si>
  <si>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</si>
  <si>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</si>
  <si>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</si>
  <si>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</si>
  <si>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</si>
  <si>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</si>
  <si>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</si>
  <si>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</si>
  <si>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</si>
  <si>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</si>
  <si>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</si>
  <si>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</si>
  <si>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</si>
  <si>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</si>
  <si>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</si>
  <si>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</si>
  <si>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</si>
  <si>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</si>
  <si>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</si>
  <si>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</si>
  <si>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</si>
  <si>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</si>
  <si>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</si>
  <si>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</si>
  <si>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</si>
  <si>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</si>
  <si>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</si>
  <si>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</si>
  <si>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</si>
  <si>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</si>
  <si>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</si>
  <si>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</si>
  <si>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</si>
  <si>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</si>
  <si>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</si>
  <si>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</si>
  <si>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</si>
  <si>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</si>
  <si>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</si>
  <si>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</si>
  <si>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</si>
  <si>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</si>
  <si>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</si>
  <si>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</si>
  <si>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</si>
  <si>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</si>
  <si>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</si>
  <si>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</si>
  <si>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</si>
  <si>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</si>
  <si>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</si>
  <si>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</si>
  <si>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</si>
  <si>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</si>
  <si>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</si>
  <si>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</si>
  <si>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</si>
  <si>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</si>
  <si>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</si>
  <si>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</si>
  <si>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</si>
  <si>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</si>
  <si>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</si>
  <si>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</si>
  <si>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</si>
  <si>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</si>
  <si>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</si>
  <si>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</si>
  <si>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</si>
  <si>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</si>
  <si>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</si>
  <si>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</si>
  <si>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</si>
  <si>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</si>
  <si>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</si>
  <si>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</si>
  <si>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</si>
  <si>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</si>
  <si>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</si>
  <si>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</si>
  <si>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</si>
  <si>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</si>
  <si>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</si>
  <si>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</si>
  <si>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</si>
  <si>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</si>
  <si>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</si>
  <si>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</si>
  <si>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</si>
  <si>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</si>
  <si>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</si>
  <si>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</si>
  <si>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</si>
  <si>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</si>
  <si>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</si>
  <si>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</si>
  <si>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</si>
  <si>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</si>
  <si>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</si>
  <si>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</si>
  <si>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</si>
  <si>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</si>
  <si>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</si>
  <si>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</si>
  <si>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</si>
  <si>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</si>
  <si>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</si>
  <si>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</si>
  <si>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</si>
  <si>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</si>
  <si>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</si>
  <si>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</si>
  <si>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</si>
  <si>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</si>
  <si>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</si>
  <si>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</si>
  <si>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</si>
  <si>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</si>
  <si>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</si>
  <si>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</si>
  <si>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</si>
  <si>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</si>
  <si>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</si>
  <si>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</si>
  <si>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</si>
  <si>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</si>
  <si>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</si>
  <si>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</si>
  <si>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</si>
  <si>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</si>
  <si>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</si>
  <si>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</si>
  <si>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</si>
  <si>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</si>
  <si>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</si>
  <si>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</si>
  <si>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</si>
  <si>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</si>
  <si>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</si>
  <si>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</si>
  <si>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</si>
  <si>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</si>
  <si>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</si>
  <si>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</si>
  <si>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</si>
  <si>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</si>
  <si>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</si>
  <si>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</si>
  <si>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</si>
  <si>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</si>
  <si>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</si>
  <si>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</si>
  <si>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</si>
  <si>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</si>
  <si>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</si>
  <si>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</si>
  <si>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</si>
  <si>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</si>
  <si>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</si>
  <si>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</si>
  <si>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</si>
  <si>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</si>
  <si>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</si>
  <si>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</si>
  <si>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</si>
  <si>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</si>
  <si>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</si>
  <si>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</si>
  <si>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</si>
  <si>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</si>
  <si>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</si>
  <si>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</si>
  <si>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</si>
  <si>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</si>
  <si>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</si>
  <si>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</si>
  <si>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</si>
  <si>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</si>
  <si>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</si>
  <si>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</si>
  <si>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</si>
  <si>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</si>
  <si>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</si>
  <si>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</si>
  <si>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</si>
  <si>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</si>
  <si>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</si>
  <si>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</si>
  <si>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</si>
  <si>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</si>
  <si>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</si>
  <si>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</si>
  <si>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</si>
  <si>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</si>
  <si>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</si>
  <si>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</si>
  <si>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</si>
  <si>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</si>
  <si>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</si>
  <si>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</si>
  <si>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</si>
  <si>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</si>
  <si>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</si>
  <si>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</si>
  <si>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</si>
  <si>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</si>
  <si>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</si>
  <si>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</si>
  <si>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</si>
  <si>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</si>
  <si>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</si>
  <si>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</si>
  <si>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</si>
  <si>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</si>
  <si>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</si>
  <si>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</si>
  <si>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</si>
  <si>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</si>
  <si>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</si>
  <si>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</si>
  <si>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</si>
  <si>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</si>
  <si>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</si>
  <si>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</si>
  <si>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</si>
  <si>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</si>
  <si>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</si>
  <si>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</si>
  <si>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</si>
  <si>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</si>
  <si>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</si>
  <si>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</si>
  <si>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</si>
  <si>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</si>
  <si>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</si>
  <si>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</si>
  <si>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</si>
  <si>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</si>
  <si>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</si>
  <si>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</si>
  <si>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</si>
  <si>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</si>
  <si>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</si>
  <si>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</si>
  <si>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</si>
  <si>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</si>
  <si>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</si>
  <si>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</si>
  <si>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</si>
  <si>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</si>
  <si>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</si>
  <si>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</si>
  <si>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</si>
  <si>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</si>
  <si>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</si>
  <si>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</si>
  <si>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</si>
  <si>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</si>
  <si>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</si>
  <si>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</si>
  <si>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</si>
  <si>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</si>
  <si>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</si>
  <si>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</si>
  <si>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</si>
  <si>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</si>
  <si>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</si>
  <si>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</si>
  <si>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</si>
  <si>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</si>
  <si>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</si>
  <si>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</si>
  <si>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</si>
  <si>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</si>
  <si>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</si>
  <si>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</si>
  <si>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</si>
  <si>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</si>
  <si>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</si>
  <si>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</si>
  <si>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</si>
  <si>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</si>
  <si>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</si>
  <si>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</si>
  <si>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</si>
  <si>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</si>
  <si>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</si>
  <si>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</si>
  <si>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</si>
  <si>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</si>
  <si>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</si>
  <si>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</si>
  <si>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</si>
  <si>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</si>
  <si>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</si>
  <si>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</si>
  <si>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</si>
  <si>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</si>
  <si>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</si>
  <si>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</si>
  <si>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</si>
  <si>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</si>
  <si>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</si>
  <si>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</si>
  <si>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</si>
  <si>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</si>
  <si>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</si>
  <si>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</si>
  <si>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</si>
  <si>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</si>
  <si>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</si>
  <si>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</si>
  <si>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</si>
  <si>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</si>
  <si>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</si>
  <si>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</si>
  <si>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</si>
  <si>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</si>
  <si>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</si>
  <si>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</si>
  <si>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</si>
  <si>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</si>
  <si>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</si>
  <si>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</si>
  <si>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</si>
  <si>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</si>
  <si>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</si>
  <si>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</si>
  <si>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</si>
  <si>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</si>
  <si>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</si>
  <si>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</si>
  <si>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</si>
  <si>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</si>
  <si>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</si>
  <si>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</si>
  <si>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</si>
  <si>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</si>
  <si>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</si>
  <si>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</si>
  <si>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</si>
  <si>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</si>
  <si>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</si>
  <si>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</si>
  <si>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</si>
  <si>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</si>
  <si>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</si>
  <si>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</si>
  <si>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</si>
  <si>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</si>
  <si>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</si>
  <si>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</si>
  <si>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</si>
  <si>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</si>
  <si>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</si>
  <si>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</si>
  <si>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</si>
  <si>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</si>
  <si>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</si>
  <si>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</si>
  <si>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</si>
  <si>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</si>
  <si>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</si>
  <si>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</si>
  <si>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</si>
  <si>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</si>
  <si>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</si>
  <si>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</si>
  <si>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</si>
  <si>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</si>
  <si>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</si>
  <si>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</si>
  <si>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</si>
  <si>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</si>
  <si>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</si>
  <si>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</si>
  <si>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</si>
  <si>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</si>
  <si>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</si>
  <si>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</si>
  <si>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</si>
  <si>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</si>
  <si>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</si>
  <si>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</si>
  <si>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</si>
  <si>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</si>
  <si>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</si>
  <si>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</si>
  <si>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</si>
  <si>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</si>
  <si>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</si>
  <si>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</si>
  <si>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</si>
  <si>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</si>
  <si>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</si>
  <si>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</si>
  <si>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</si>
  <si>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</si>
  <si>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</si>
  <si>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</si>
  <si>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</si>
  <si>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</si>
  <si>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</si>
  <si>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</si>
  <si>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</si>
  <si>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</si>
  <si>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</si>
  <si>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</si>
  <si>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</si>
  <si>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</si>
  <si>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</si>
  <si>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</si>
  <si>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</si>
  <si>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</si>
  <si>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</si>
  <si>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</si>
  <si>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</si>
  <si>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</si>
  <si>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</si>
  <si>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</si>
  <si>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</si>
  <si>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</si>
  <si>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</si>
  <si>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</si>
  <si>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</si>
  <si>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</si>
  <si>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</si>
  <si>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</si>
  <si>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</si>
  <si>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</si>
  <si>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</si>
  <si>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</si>
  <si>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</si>
  <si>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</si>
  <si>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</si>
  <si>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</si>
  <si>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</si>
  <si>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</si>
  <si>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</si>
  <si>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</si>
  <si>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</si>
  <si>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</si>
  <si>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</si>
  <si>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</si>
  <si>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</si>
  <si>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</si>
  <si>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</si>
  <si>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</si>
  <si>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</si>
  <si>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</si>
  <si>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</si>
  <si>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</si>
  <si>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</si>
  <si>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</si>
  <si>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</si>
  <si>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</si>
  <si>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</si>
  <si>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</si>
  <si>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</si>
  <si>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</si>
  <si>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</si>
  <si>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</si>
  <si>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</si>
  <si>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</si>
  <si>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</si>
  <si>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</si>
  <si>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</si>
  <si>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</si>
  <si>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</si>
  <si>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</si>
  <si>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</si>
  <si>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</si>
  <si>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</si>
  <si>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</si>
  <si>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</si>
  <si>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</si>
  <si>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</si>
  <si>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</si>
  <si>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</si>
  <si>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</si>
  <si>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</si>
  <si>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</si>
  <si>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</si>
  <si>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</si>
  <si>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</si>
  <si>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</si>
  <si>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</si>
  <si>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</si>
  <si>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</si>
  <si>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</si>
  <si>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</si>
  <si>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</si>
  <si>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</si>
  <si>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</si>
  <si>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</si>
  <si>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</si>
  <si>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</si>
  <si>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</si>
  <si>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</si>
  <si>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</si>
  <si>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</si>
  <si>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</si>
  <si>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</si>
  <si>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</si>
  <si>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</si>
  <si>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</si>
  <si>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</si>
  <si>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</si>
  <si>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</si>
  <si>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</si>
  <si>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</si>
  <si>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</si>
  <si>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</si>
  <si>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</si>
  <si>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</si>
  <si>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</si>
  <si>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</si>
  <si>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</si>
  <si>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</si>
  <si>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</si>
  <si>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</si>
  <si>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</si>
  <si>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</si>
  <si>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</si>
  <si>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</si>
  <si>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</si>
  <si>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</si>
  <si>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</si>
  <si>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</si>
  <si>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</si>
  <si>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</si>
  <si>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</si>
  <si>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</si>
  <si>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</si>
  <si>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</si>
  <si>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</si>
  <si>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</si>
  <si>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</si>
  <si>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</si>
  <si>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</si>
  <si>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</si>
  <si>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</si>
  <si>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</si>
  <si>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</si>
  <si>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</si>
  <si>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</si>
  <si>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</si>
  <si>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</si>
  <si>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</si>
  <si>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</si>
  <si>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</si>
  <si>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</si>
  <si>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</si>
  <si>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</si>
  <si>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</si>
  <si>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</si>
  <si>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</si>
  <si>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</si>
  <si>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</si>
  <si>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</si>
  <si>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</si>
  <si>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</si>
  <si>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</si>
  <si>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</si>
  <si>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</si>
  <si>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</si>
  <si>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</si>
  <si>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</si>
  <si>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</si>
  <si>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</si>
  <si>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</si>
  <si>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</si>
  <si>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</si>
  <si>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</si>
  <si>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</si>
  <si>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</si>
  <si>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</si>
  <si>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</si>
  <si>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</si>
  <si>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</si>
  <si>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</si>
  <si>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</si>
  <si>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</si>
  <si>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</si>
  <si>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</si>
  <si>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</si>
  <si>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</si>
  <si>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</si>
  <si>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</si>
  <si>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</si>
  <si>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</si>
  <si>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</si>
  <si>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</si>
  <si>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</si>
  <si>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</si>
  <si>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</si>
  <si>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</si>
  <si>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</si>
  <si>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</si>
  <si>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</si>
  <si>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</si>
  <si>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</si>
  <si>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</si>
  <si>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</si>
  <si>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</si>
  <si>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</si>
  <si>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</si>
  <si>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</si>
  <si>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</si>
  <si>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</si>
  <si>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</si>
  <si>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</si>
  <si>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</si>
  <si>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</si>
  <si>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</si>
  <si>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</si>
  <si>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</si>
  <si>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</si>
  <si>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</si>
  <si>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</si>
  <si>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</si>
  <si>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</si>
  <si>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</si>
  <si>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</si>
  <si>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</si>
  <si>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</si>
  <si>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</si>
  <si>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</si>
  <si>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</si>
  <si>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</si>
  <si>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</si>
  <si>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</si>
  <si>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</si>
  <si>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</si>
  <si>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</si>
  <si>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</si>
  <si>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</si>
  <si>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</si>
  <si>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</si>
  <si>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</si>
  <si>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</si>
  <si>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</si>
  <si>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</si>
  <si>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</si>
  <si>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</si>
  <si>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</si>
  <si>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</si>
  <si>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</si>
  <si>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</si>
  <si>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</si>
  <si>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</si>
  <si>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</si>
  <si>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</si>
  <si>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</si>
  <si>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</si>
  <si>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</si>
  <si>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</si>
  <si>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</si>
  <si>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</si>
  <si>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</si>
  <si>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</si>
  <si>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</si>
  <si>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</si>
  <si>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</si>
  <si>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</si>
  <si>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</si>
  <si>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</si>
  <si>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</si>
  <si>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</si>
  <si>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</si>
  <si>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</si>
  <si>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</si>
  <si>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</si>
  <si>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</si>
  <si>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</si>
  <si>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</si>
  <si>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</si>
  <si>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</si>
  <si>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</si>
  <si>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</si>
  <si>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</si>
  <si>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</si>
  <si>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</si>
  <si>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</si>
  <si>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</si>
  <si>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</si>
  <si>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</si>
  <si>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</si>
  <si>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</si>
  <si>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</si>
  <si>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</si>
  <si>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</si>
  <si>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</si>
  <si>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</si>
  <si>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</si>
  <si>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</si>
  <si>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</si>
  <si>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</si>
  <si>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</si>
  <si>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</si>
  <si>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</si>
  <si>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</si>
  <si>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</si>
  <si>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</si>
  <si>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</si>
  <si>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</si>
  <si>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</si>
  <si>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</si>
  <si>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</si>
  <si>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</si>
  <si>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</si>
  <si>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</si>
  <si>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</si>
  <si>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</si>
  <si>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</si>
  <si>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</si>
  <si>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</si>
  <si>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</si>
  <si>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</si>
  <si>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</si>
  <si>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</si>
  <si>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</si>
  <si>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</si>
  <si>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</si>
  <si>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</si>
  <si>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</si>
  <si>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</si>
  <si>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</si>
  <si>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</si>
  <si>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</si>
  <si>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</si>
  <si>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</si>
  <si>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</si>
  <si>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</si>
  <si>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</si>
  <si>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</si>
  <si>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</si>
  <si>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</si>
  <si>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</si>
  <si>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</si>
  <si>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</si>
  <si>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</si>
  <si>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</si>
  <si>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</si>
  <si>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</si>
  <si>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</si>
  <si>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</si>
  <si>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</si>
  <si>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</si>
  <si>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</si>
  <si>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</si>
  <si>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</si>
  <si>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</si>
  <si>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</si>
  <si>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</si>
  <si>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</si>
  <si>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</si>
  <si>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</si>
  <si>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</si>
  <si>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</si>
  <si>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</si>
  <si>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</si>
  <si>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</si>
  <si>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</si>
  <si>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</si>
  <si>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</si>
  <si>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</si>
  <si>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</si>
  <si>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</si>
  <si>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</si>
  <si>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</si>
  <si>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</si>
  <si>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</si>
  <si>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</si>
  <si>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</si>
  <si>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</si>
  <si>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</si>
  <si>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</si>
  <si>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</si>
  <si>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</si>
  <si>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</si>
  <si>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</si>
  <si>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</si>
  <si>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</si>
  <si>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</si>
  <si>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</si>
  <si>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</si>
  <si>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</si>
  <si>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</si>
  <si>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</si>
  <si>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</si>
  <si>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</si>
  <si>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</si>
  <si>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</si>
  <si>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</si>
  <si>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</si>
  <si>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</si>
  <si>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</si>
  <si>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</si>
  <si>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</si>
  <si>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</si>
  <si>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</si>
  <si>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</si>
  <si>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</si>
  <si>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</si>
  <si>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</si>
  <si>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</si>
  <si>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</si>
  <si>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</si>
  <si>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</si>
  <si>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</si>
  <si>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</si>
  <si>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</si>
  <si>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</si>
  <si>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</si>
  <si>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</si>
  <si>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</si>
  <si>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</si>
  <si>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</si>
  <si>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</si>
  <si>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</si>
  <si>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</si>
  <si>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</si>
  <si>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</si>
  <si>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</si>
  <si>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</si>
  <si>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</si>
  <si>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</si>
  <si>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</si>
  <si>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</si>
  <si>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</si>
  <si>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</si>
  <si>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</si>
  <si>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</si>
  <si>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</si>
  <si>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</si>
  <si>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</si>
  <si>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</si>
  <si>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</si>
  <si>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</si>
  <si>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</si>
  <si>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</si>
  <si>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</si>
  <si>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</si>
  <si>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</si>
  <si>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</si>
  <si>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</si>
  <si>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</si>
  <si>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</si>
  <si>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</si>
  <si>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</si>
  <si>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</si>
  <si>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</si>
  <si>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</si>
  <si>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</si>
  <si>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</si>
  <si>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</si>
  <si>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</si>
  <si>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</si>
  <si>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</si>
  <si>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</si>
  <si>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</si>
  <si>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</si>
  <si>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</si>
  <si>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</si>
  <si>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</si>
  <si>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</si>
  <si>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</si>
  <si>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</si>
  <si>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</si>
  <si>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</si>
  <si>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</si>
  <si>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</si>
  <si>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</si>
  <si>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</si>
  <si>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</si>
  <si>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</si>
  <si>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</si>
  <si>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</si>
  <si>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</si>
  <si>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</si>
  <si>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</si>
  <si>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</si>
  <si>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</si>
  <si>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</si>
  <si>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</si>
  <si>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</si>
  <si>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</si>
  <si>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</si>
  <si>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</si>
  <si>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</si>
  <si>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</si>
  <si>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</si>
  <si>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</si>
  <si>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</si>
  <si>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</si>
  <si>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</si>
  <si>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</si>
  <si>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</si>
  <si>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</si>
  <si>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</si>
  <si>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</si>
  <si>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</si>
  <si>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</si>
  <si>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</si>
  <si>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</si>
  <si>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</si>
  <si>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</si>
  <si>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</si>
  <si>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</si>
  <si>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</si>
  <si>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</si>
  <si>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</si>
  <si>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</si>
  <si>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</si>
  <si>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</si>
  <si>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</si>
  <si>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</si>
  <si>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</si>
  <si>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</si>
  <si>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</si>
  <si>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</si>
  <si>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</si>
  <si>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</si>
  <si>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</si>
  <si>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</si>
  <si>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</si>
  <si>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</si>
  <si>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</si>
  <si>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</si>
  <si>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</si>
  <si>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</si>
  <si>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</si>
  <si>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</si>
  <si>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</si>
  <si>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</si>
  <si>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</si>
  <si>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</si>
  <si>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</si>
  <si>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</si>
  <si>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</si>
  <si>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</si>
  <si>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</si>
  <si>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</si>
  <si>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</si>
  <si>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</si>
  <si>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</si>
  <si>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</si>
  <si>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</si>
  <si>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</si>
  <si>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</si>
  <si>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</si>
  <si>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</si>
  <si>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</si>
  <si>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</si>
  <si>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</si>
  <si>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</si>
  <si>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</si>
  <si>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</si>
  <si>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</si>
  <si>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</si>
  <si>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</si>
  <si>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</si>
  <si>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</si>
  <si>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</si>
  <si>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</si>
  <si>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</si>
  <si>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</si>
  <si>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</si>
  <si>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</si>
  <si>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</si>
  <si>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</si>
  <si>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</si>
  <si>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</si>
  <si>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</si>
  <si>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</si>
  <si>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</si>
  <si>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</si>
  <si>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</si>
  <si>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</si>
  <si>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</si>
  <si>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</si>
  <si>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</si>
  <si>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</si>
  <si>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</si>
  <si>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</si>
  <si>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</si>
  <si>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</si>
  <si>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</si>
  <si>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</si>
  <si>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</si>
  <si>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</si>
  <si>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</si>
  <si>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</si>
  <si>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</si>
  <si>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</si>
  <si>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</si>
  <si>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</si>
  <si>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</si>
  <si>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</si>
  <si>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</si>
  <si>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</si>
  <si>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</si>
  <si>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</si>
  <si>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</si>
  <si>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</si>
  <si>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</si>
  <si>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</si>
  <si>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</si>
  <si>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</si>
  <si>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</si>
  <si>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</si>
  <si>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</si>
  <si>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</si>
  <si>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</si>
  <si>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</si>
  <si>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</si>
  <si>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</si>
  <si>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</si>
  <si>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</si>
  <si>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</si>
  <si>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</si>
  <si>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</si>
  <si>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</si>
  <si>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</si>
  <si>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</si>
  <si>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</si>
  <si>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</si>
  <si>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</si>
  <si>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</si>
  <si>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</si>
  <si>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</si>
  <si>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</si>
  <si>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</si>
  <si>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</si>
  <si>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</si>
  <si>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</si>
  <si>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</si>
  <si>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</si>
  <si>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</si>
  <si>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</si>
  <si>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</si>
  <si>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</si>
  <si>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</si>
  <si>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</si>
  <si>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</si>
  <si>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</si>
  <si>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</si>
  <si>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</si>
  <si>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</si>
  <si>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</si>
  <si>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</si>
  <si>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</si>
  <si>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</si>
  <si>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</si>
  <si>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</si>
  <si>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</si>
  <si>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</si>
  <si>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</si>
  <si>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</si>
  <si>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</si>
  <si>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</si>
  <si>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</si>
  <si>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</si>
  <si>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</si>
  <si>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</si>
  <si>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</si>
  <si>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</si>
  <si>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</si>
  <si>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</si>
  <si>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</si>
  <si>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</si>
  <si>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</si>
  <si>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</si>
  <si>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</si>
  <si>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</si>
  <si>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</si>
  <si>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</si>
  <si>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</si>
  <si>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</si>
  <si>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</si>
  <si>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</si>
  <si>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</si>
  <si>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</si>
  <si>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</si>
  <si>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</si>
  <si>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</si>
  <si>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</si>
  <si>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</si>
  <si>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</si>
  <si>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</si>
  <si>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</si>
  <si>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</si>
  <si>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</si>
  <si>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</si>
  <si>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</si>
  <si>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</si>
  <si>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</si>
  <si>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</si>
  <si>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</si>
  <si>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</si>
  <si>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</si>
  <si>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</si>
  <si>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</si>
  <si>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</si>
  <si>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</si>
  <si>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</si>
  <si>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</si>
  <si>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</si>
  <si>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</si>
  <si>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</si>
  <si>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</si>
  <si>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</si>
  <si>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</si>
  <si>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</si>
  <si>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</si>
  <si>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</si>
  <si>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</si>
  <si>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</si>
  <si>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</si>
  <si>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</si>
  <si>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</si>
  <si>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</si>
  <si>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</si>
  <si>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</si>
  <si>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</si>
  <si>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</si>
  <si>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</si>
  <si>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</si>
  <si>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</si>
  <si>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</si>
  <si>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</si>
  <si>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</si>
  <si>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</si>
  <si>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</si>
  <si>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</si>
  <si>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</si>
  <si>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</si>
  <si>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</si>
  <si>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</si>
  <si>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</si>
  <si>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</si>
  <si>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</si>
  <si>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</si>
  <si>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</si>
  <si>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</si>
  <si>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</si>
  <si>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</si>
  <si>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</si>
  <si>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</si>
  <si>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</si>
  <si>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</si>
  <si>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</si>
  <si>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</si>
  <si>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</si>
  <si>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</si>
  <si>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</si>
  <si>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</si>
  <si>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</si>
  <si>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</si>
  <si>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</si>
  <si>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</si>
  <si>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</si>
  <si>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</si>
  <si>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</si>
  <si>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</si>
  <si>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</si>
  <si>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</si>
  <si>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</si>
  <si>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</si>
  <si>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</si>
  <si>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</si>
  <si>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</si>
  <si>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</si>
  <si>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</si>
  <si>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</si>
  <si>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</si>
  <si>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</si>
  <si>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</si>
  <si>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</si>
  <si>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</si>
  <si>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</si>
  <si>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</si>
  <si>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</si>
  <si>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</si>
  <si>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</si>
  <si>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</si>
  <si>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</si>
  <si>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</si>
  <si>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</si>
  <si>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</si>
  <si>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</si>
  <si>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</si>
  <si>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</si>
  <si>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</si>
  <si>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</si>
  <si>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</si>
  <si>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</si>
  <si>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</si>
  <si>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</si>
  <si>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</si>
  <si>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</si>
  <si>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</si>
  <si>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</si>
  <si>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</si>
  <si>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</si>
  <si>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</si>
  <si>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</si>
  <si>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</si>
  <si>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</si>
  <si>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</si>
  <si>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</si>
  <si>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</si>
  <si>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</si>
  <si>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</si>
  <si>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</si>
  <si>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</si>
  <si>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</si>
  <si>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</si>
  <si>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</si>
  <si>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</si>
  <si>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</si>
  <si>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</si>
  <si>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</si>
  <si>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</si>
  <si>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</si>
  <si>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</si>
  <si>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</si>
  <si>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</si>
  <si>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</si>
  <si>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</si>
  <si>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</si>
  <si>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</si>
  <si>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</si>
  <si>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</si>
  <si>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</si>
  <si>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</si>
  <si>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</si>
  <si>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</si>
  <si>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</si>
  <si>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</si>
  <si>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</si>
  <si>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</si>
  <si>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</si>
  <si>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</si>
  <si>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</si>
  <si>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</si>
  <si>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</si>
  <si>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</si>
  <si>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</si>
  <si>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</si>
  <si>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</si>
  <si>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</si>
  <si>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</si>
  <si>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</si>
  <si>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</si>
  <si>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</si>
  <si>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</si>
  <si>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</si>
  <si>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</si>
  <si>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</si>
  <si>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</si>
  <si>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</si>
  <si>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</si>
  <si>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</si>
  <si>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</si>
  <si>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</si>
  <si>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</si>
  <si>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</si>
  <si>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</si>
  <si>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</si>
  <si>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</si>
  <si>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</si>
  <si>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</si>
  <si>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</si>
  <si>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</si>
  <si>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</si>
  <si>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</si>
  <si>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</si>
  <si>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</si>
  <si>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</si>
  <si>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</si>
  <si>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</si>
  <si>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</si>
  <si>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</si>
  <si>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</si>
  <si>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</si>
  <si>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</si>
  <si>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</si>
  <si>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</si>
  <si>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</si>
  <si>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</si>
  <si>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</si>
  <si>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</si>
  <si>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</si>
  <si>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</si>
  <si>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</si>
  <si>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</si>
  <si>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</si>
  <si>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</si>
  <si>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</si>
  <si>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</si>
  <si>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</si>
  <si>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</si>
  <si>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</si>
  <si>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</si>
  <si>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</si>
  <si>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</si>
  <si>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</si>
  <si>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</si>
  <si>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</si>
  <si>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</si>
  <si>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</si>
  <si>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</si>
  <si>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</si>
  <si>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</si>
  <si>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</si>
  <si>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</si>
  <si>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</si>
  <si>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</si>
  <si>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</si>
  <si>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</si>
  <si>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</si>
  <si>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</si>
  <si>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</si>
  <si>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</si>
  <si>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</si>
  <si>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</si>
  <si>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</si>
  <si>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</si>
  <si>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</si>
  <si>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</si>
  <si>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</si>
  <si>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</si>
  <si>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</si>
  <si>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</si>
  <si>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</si>
  <si>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</si>
  <si>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</si>
  <si>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</si>
  <si>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</si>
  <si>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</si>
  <si>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</si>
  <si>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</si>
  <si>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</si>
  <si>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</si>
  <si>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</si>
  <si>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</si>
  <si>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</si>
  <si>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</si>
  <si>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</si>
  <si>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</si>
  <si>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</si>
  <si>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</si>
  <si>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</si>
  <si>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</si>
  <si>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</si>
  <si>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</si>
  <si>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</si>
  <si>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</si>
  <si>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</si>
  <si>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</si>
  <si>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</si>
  <si>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</si>
  <si>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</si>
  <si>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</si>
  <si>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</si>
  <si>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</si>
  <si>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</si>
  <si>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</si>
  <si>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</si>
  <si>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</si>
  <si>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</si>
  <si>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</si>
  <si>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</si>
  <si>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</si>
  <si>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</si>
  <si>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</si>
  <si>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</si>
  <si>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</si>
  <si>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</si>
  <si>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</si>
  <si>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</si>
  <si>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</si>
  <si>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</si>
  <si>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</si>
  <si>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</si>
  <si>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</si>
  <si>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</si>
  <si>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</si>
  <si>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</si>
  <si>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</si>
  <si>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</si>
  <si>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</si>
  <si>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</si>
  <si>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</si>
  <si>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</si>
  <si>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</si>
  <si>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</si>
  <si>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</si>
  <si>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</si>
  <si>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</si>
  <si>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</si>
  <si>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</si>
  <si>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</si>
  <si>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</si>
  <si>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</si>
  <si>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</si>
  <si>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</si>
  <si>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</si>
  <si>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</si>
  <si>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</si>
  <si>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</si>
  <si>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</si>
  <si>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</si>
  <si>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</si>
  <si>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</si>
  <si>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</si>
  <si>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</si>
  <si>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</si>
  <si>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</si>
  <si>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</si>
  <si>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</si>
  <si>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</si>
  <si>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</si>
  <si>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</si>
  <si>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</si>
  <si>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</si>
  <si>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</si>
  <si>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</si>
  <si>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</si>
  <si>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</si>
  <si>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</si>
  <si>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</si>
  <si>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</si>
  <si>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</si>
  <si>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</si>
  <si>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</si>
  <si>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</si>
  <si>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</si>
  <si>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</si>
  <si>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</si>
  <si>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</si>
  <si>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</si>
  <si>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</si>
  <si>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</si>
  <si>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</si>
  <si>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</si>
  <si>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</si>
  <si>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</si>
  <si>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</si>
  <si>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</si>
  <si>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</si>
  <si>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</si>
  <si>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</si>
  <si>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</si>
  <si>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</si>
  <si>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</si>
  <si>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</si>
  <si>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</si>
  <si>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</si>
  <si>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</si>
  <si>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</si>
  <si>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</si>
  <si>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</si>
  <si>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</si>
  <si>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</si>
  <si>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</si>
  <si>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</si>
  <si>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</si>
  <si>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</si>
  <si>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</si>
  <si>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</si>
  <si>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</si>
  <si>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</si>
  <si>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</si>
  <si>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</si>
  <si>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</si>
  <si>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</si>
  <si>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</si>
  <si>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</si>
  <si>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</si>
  <si>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</si>
  <si>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</si>
  <si>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</si>
  <si>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</si>
  <si>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</si>
  <si>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</si>
  <si>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</si>
  <si>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</si>
  <si>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</si>
  <si>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</si>
  <si>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</si>
  <si>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</si>
  <si>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</si>
  <si>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</si>
  <si>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</si>
  <si>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</si>
  <si>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</si>
  <si>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</si>
  <si>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</si>
  <si>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</si>
  <si>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</si>
  <si>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</si>
  <si>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</si>
  <si>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</si>
  <si>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</si>
  <si>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</si>
  <si>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</si>
  <si>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</si>
  <si>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</si>
  <si>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</si>
  <si>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</si>
  <si>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</si>
  <si>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</si>
  <si>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</si>
  <si>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</si>
  <si>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</si>
  <si>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</si>
  <si>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</si>
  <si>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</si>
  <si>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</si>
  <si>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</si>
  <si>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</si>
  <si>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</si>
  <si>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</si>
  <si>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</si>
  <si>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</si>
  <si>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</si>
  <si>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</si>
  <si>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</si>
  <si>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</si>
  <si>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</si>
  <si>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</si>
  <si>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</si>
  <si>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</si>
  <si>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</si>
  <si>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</si>
  <si>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</si>
  <si>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</si>
  <si>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</si>
  <si>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</si>
  <si>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</si>
  <si>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</si>
  <si>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</si>
  <si>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</si>
  <si>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</si>
  <si>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</si>
  <si>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</si>
  <si>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</si>
  <si>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</si>
  <si>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</si>
  <si>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</si>
  <si>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</si>
  <si>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</si>
  <si>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</si>
  <si>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</si>
  <si>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</si>
  <si>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</si>
  <si>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</si>
  <si>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</si>
  <si>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</si>
  <si>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</si>
  <si>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</si>
  <si>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</si>
  <si>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</si>
  <si>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</si>
  <si>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</si>
  <si>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</si>
  <si>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</si>
  <si>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</si>
  <si>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</si>
  <si>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</si>
  <si>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</si>
  <si>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</si>
  <si>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</si>
  <si>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</si>
  <si>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</si>
  <si>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</si>
  <si>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</si>
  <si>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</si>
  <si>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</si>
  <si>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</si>
  <si>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</si>
  <si>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</si>
  <si>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</si>
  <si>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</si>
  <si>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</si>
  <si>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</si>
  <si>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</si>
  <si>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</si>
  <si>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</si>
  <si>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</si>
  <si>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</si>
  <si>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</si>
  <si>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</si>
  <si>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</si>
  <si>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</si>
  <si>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</si>
  <si>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</si>
  <si>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</si>
  <si>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</si>
  <si>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</si>
  <si>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</si>
  <si>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</si>
  <si>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</si>
  <si>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</si>
  <si>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</si>
  <si>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</si>
  <si>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</si>
  <si>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</si>
  <si>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</si>
  <si>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</si>
  <si>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</si>
  <si>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</si>
  <si>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</si>
  <si>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</si>
  <si>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</si>
  <si>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</si>
  <si>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</si>
  <si>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</si>
  <si>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</si>
  <si>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</si>
  <si>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</si>
  <si>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</si>
  <si>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</si>
  <si>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</si>
  <si>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</si>
  <si>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</si>
  <si>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</si>
  <si>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</si>
  <si>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</si>
  <si>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</si>
  <si>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</si>
  <si>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</si>
  <si>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</si>
  <si>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</si>
  <si>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</si>
  <si>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</si>
  <si>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</si>
  <si>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</si>
  <si>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</si>
  <si>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</si>
  <si>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</si>
  <si>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</si>
  <si>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</si>
  <si>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</si>
  <si>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</si>
  <si>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</si>
  <si>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</si>
  <si>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</si>
  <si>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</si>
  <si>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</si>
  <si>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</si>
  <si>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</si>
  <si>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</si>
  <si>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</si>
  <si>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</si>
  <si>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</si>
  <si>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</si>
  <si>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</si>
  <si>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</si>
  <si>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</si>
  <si>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</si>
  <si>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</si>
  <si>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</si>
  <si>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</si>
  <si>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</si>
  <si>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</si>
  <si>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</si>
  <si>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</si>
  <si>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</si>
  <si>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</si>
  <si>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</si>
  <si>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</si>
  <si>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</si>
  <si>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</si>
  <si>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</si>
  <si>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</si>
  <si>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</si>
  <si>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</si>
  <si>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</si>
  <si>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</si>
  <si>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</si>
  <si>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</si>
  <si>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</si>
  <si>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</si>
  <si>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</si>
  <si>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</si>
  <si>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</si>
  <si>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</si>
  <si>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</si>
  <si>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</si>
  <si>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</si>
  <si>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</si>
  <si>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</si>
  <si>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</si>
  <si>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</si>
  <si>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</si>
  <si>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</si>
  <si>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</si>
  <si>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</si>
  <si>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</si>
  <si>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</si>
  <si>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</si>
  <si>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</si>
  <si>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</si>
  <si>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</si>
  <si>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</si>
  <si>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</si>
  <si>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</si>
  <si>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</si>
  <si>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</si>
  <si>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</si>
  <si>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</si>
  <si>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</si>
  <si>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</si>
  <si>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</si>
  <si>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</si>
  <si>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</si>
  <si>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</si>
  <si>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</si>
  <si>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</si>
  <si>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</si>
  <si>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</si>
  <si>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</si>
  <si>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</si>
  <si>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</si>
  <si>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</si>
  <si>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</si>
  <si>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</si>
  <si>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</si>
  <si>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</si>
  <si>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</si>
  <si>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</si>
  <si>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</si>
  <si>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</si>
  <si>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</si>
  <si>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</si>
  <si>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</si>
  <si>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</si>
  <si>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</si>
  <si>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</si>
  <si>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</si>
  <si>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</si>
  <si>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</si>
  <si>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</si>
  <si>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</si>
  <si>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</si>
  <si>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</si>
  <si>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</si>
  <si>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</si>
  <si>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</si>
  <si>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</si>
  <si>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</si>
  <si>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</si>
  <si>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</si>
  <si>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</si>
  <si>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</si>
  <si>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</si>
  <si>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</si>
  <si>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</si>
  <si>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</si>
  <si>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</si>
  <si>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</si>
  <si>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</si>
  <si>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</si>
  <si>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</si>
  <si>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</si>
  <si>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</si>
  <si>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</si>
  <si>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</si>
  <si>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</si>
  <si>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</si>
  <si>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</si>
  <si>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</si>
  <si>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</si>
  <si>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</si>
  <si>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</si>
  <si>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</si>
  <si>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</si>
  <si>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</si>
  <si>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</si>
  <si>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</si>
  <si>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</si>
  <si>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</si>
  <si>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</si>
  <si>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</si>
  <si>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</si>
  <si>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</si>
  <si>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</si>
  <si>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</si>
  <si>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</si>
  <si>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</si>
  <si>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</si>
  <si>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</si>
  <si>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</si>
  <si>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</si>
  <si>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</si>
  <si>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</si>
  <si>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</si>
  <si>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</si>
  <si>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</si>
  <si>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</si>
  <si>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</si>
  <si>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</si>
  <si>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</si>
  <si>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</si>
  <si>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</si>
  <si>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</si>
  <si>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</si>
  <si>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</si>
  <si>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</si>
  <si>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</si>
  <si>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</si>
  <si>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</si>
  <si>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</si>
  <si>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</si>
  <si>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</si>
  <si>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</si>
  <si>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</si>
  <si>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</si>
  <si>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</si>
  <si>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</si>
  <si>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</si>
  <si>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</si>
  <si>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</si>
  <si>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</si>
  <si>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</si>
  <si>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</si>
  <si>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</si>
  <si>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</si>
  <si>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</si>
  <si>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</si>
  <si>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</si>
  <si>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</si>
  <si>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</si>
  <si>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</si>
  <si>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</si>
  <si>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</si>
  <si>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</si>
  <si>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</si>
  <si>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</si>
  <si>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</si>
  <si>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</si>
  <si>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</si>
  <si>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</si>
  <si>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</si>
  <si>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</si>
  <si>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</si>
  <si>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</si>
  <si>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</si>
  <si>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</si>
  <si>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</si>
  <si>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</si>
  <si>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</si>
  <si>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</si>
  <si>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</si>
  <si>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</si>
  <si>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</si>
  <si>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</si>
  <si>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</si>
  <si>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</si>
  <si>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</si>
  <si>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</si>
  <si>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</si>
  <si>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</si>
  <si>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</si>
  <si>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</si>
  <si>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</si>
  <si>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</si>
  <si>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</si>
  <si>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</si>
  <si>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</si>
  <si>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</si>
  <si>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</si>
  <si>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</si>
  <si>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</si>
  <si>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</si>
  <si>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</si>
  <si>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</si>
  <si>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</si>
  <si>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</si>
  <si>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</si>
  <si>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</si>
  <si>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</si>
  <si>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</si>
  <si>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</si>
  <si>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</si>
  <si>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</si>
  <si>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</si>
  <si>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</si>
  <si>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</si>
  <si>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</si>
  <si>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</si>
  <si>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</si>
  <si>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</si>
  <si>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</si>
  <si>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</si>
  <si>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</si>
  <si>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</si>
  <si>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</si>
  <si>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</si>
  <si>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</si>
  <si>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</si>
  <si>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</si>
  <si>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</si>
  <si>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</si>
  <si>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</si>
  <si>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</si>
  <si>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</si>
  <si>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</si>
  <si>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</si>
  <si>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</si>
  <si>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</si>
  <si>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</si>
  <si>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</si>
  <si>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</si>
  <si>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</si>
  <si>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</si>
  <si>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</si>
  <si>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</si>
  <si>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</si>
  <si>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</si>
  <si>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</si>
  <si>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</si>
  <si>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</si>
  <si>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</si>
  <si>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</si>
  <si>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</si>
  <si>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</si>
  <si>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</si>
  <si>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</si>
  <si>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</si>
  <si>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</si>
  <si>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</si>
  <si>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</si>
  <si>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</si>
  <si>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</si>
  <si>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</si>
  <si>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</si>
  <si>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</si>
  <si>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</si>
  <si>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</si>
  <si>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</si>
  <si>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</si>
  <si>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</si>
  <si>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</si>
  <si>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</si>
  <si>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</si>
  <si>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</si>
  <si>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</si>
  <si>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</si>
  <si>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</si>
  <si>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</si>
  <si>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</si>
  <si>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</si>
  <si>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</si>
  <si>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</si>
  <si>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</si>
  <si>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</si>
  <si>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</si>
  <si>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</si>
  <si>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</si>
  <si>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</si>
  <si>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</si>
  <si>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</si>
  <si>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</si>
  <si>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</si>
  <si>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</si>
  <si>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</si>
  <si>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</si>
  <si>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</si>
  <si>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</si>
  <si>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</si>
  <si>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</si>
  <si>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</si>
  <si>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</si>
  <si>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</si>
  <si>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</si>
  <si>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</si>
  <si>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</si>
  <si>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</si>
  <si>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</si>
  <si>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</si>
  <si>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</si>
  <si>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</si>
  <si>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</si>
  <si>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</si>
  <si>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</si>
  <si>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</si>
  <si>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</si>
  <si>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</si>
  <si>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</si>
  <si>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</si>
  <si>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</si>
  <si>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</si>
  <si>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</si>
  <si>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</si>
  <si>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</si>
  <si>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</si>
  <si>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</si>
  <si>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</si>
  <si>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</si>
  <si>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</si>
  <si>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</si>
  <si>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</si>
  <si>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</si>
  <si>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</si>
  <si>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</si>
  <si>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</si>
  <si>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</si>
  <si>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</si>
  <si>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</si>
  <si>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</si>
  <si>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</si>
  <si>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</si>
  <si>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</si>
  <si>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</si>
  <si>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</si>
  <si>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</si>
  <si>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</si>
  <si>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</si>
  <si>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</si>
  <si>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</si>
  <si>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</si>
  <si>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</si>
  <si>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</si>
  <si>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</si>
  <si>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</si>
  <si>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</si>
  <si>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</si>
  <si>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</si>
  <si>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</si>
  <si>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</si>
  <si>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</si>
  <si>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</si>
  <si>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</si>
  <si>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</si>
  <si>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</si>
  <si>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</si>
  <si>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</si>
  <si>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</si>
  <si>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</si>
  <si>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</si>
  <si>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</si>
  <si>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</si>
  <si>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</si>
  <si>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</si>
  <si>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</si>
  <si>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</si>
  <si>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</si>
  <si>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</si>
  <si>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</si>
  <si>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</si>
  <si>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</si>
  <si>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</si>
  <si>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</si>
  <si>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</si>
  <si>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</si>
  <si>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</si>
  <si>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</si>
  <si>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</si>
  <si>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</si>
  <si>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</si>
  <si>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</si>
  <si>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</si>
  <si>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</si>
  <si>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</si>
  <si>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</si>
  <si>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</si>
  <si>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</si>
  <si>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</si>
  <si>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</si>
  <si>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</si>
  <si>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</si>
  <si>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</si>
  <si>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</si>
  <si>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</si>
  <si>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</si>
  <si>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</si>
  <si>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</si>
  <si>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</si>
  <si>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</si>
  <si>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</si>
  <si>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</si>
  <si>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</si>
  <si>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</si>
  <si>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</si>
  <si>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</si>
  <si>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</si>
  <si>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</si>
  <si>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</si>
  <si>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</si>
  <si>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</si>
  <si>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</si>
  <si>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</si>
  <si>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</si>
  <si>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</si>
  <si>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</si>
  <si>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</si>
  <si>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</si>
  <si>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</si>
  <si>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</si>
  <si>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</si>
  <si>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</si>
  <si>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</si>
  <si>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</si>
  <si>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</si>
  <si>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</si>
  <si>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</si>
  <si>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</si>
  <si>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</si>
  <si>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</si>
  <si>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</si>
  <si>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</si>
  <si>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</si>
  <si>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</si>
  <si>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</si>
  <si>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</si>
  <si>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</si>
  <si>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</si>
  <si>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</si>
  <si>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</si>
  <si>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</si>
  <si>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</si>
  <si>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</si>
  <si>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</si>
  <si>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</si>
  <si>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</si>
  <si>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</si>
  <si>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</si>
  <si>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</si>
  <si>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</si>
  <si>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</si>
  <si>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</si>
  <si>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</si>
  <si>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</si>
  <si>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</si>
  <si>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</si>
  <si>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</si>
  <si>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</si>
  <si>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</si>
  <si>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</si>
  <si>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</si>
  <si>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</si>
  <si>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</si>
  <si>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</si>
  <si>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</si>
  <si>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</si>
  <si>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</si>
  <si>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</si>
  <si>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</si>
  <si>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</si>
  <si>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</si>
  <si>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</si>
  <si>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</si>
  <si>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</si>
  <si>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</si>
  <si>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</si>
  <si>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</si>
  <si>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</si>
  <si>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</si>
  <si>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</si>
  <si>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</si>
  <si>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</si>
  <si>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</si>
  <si>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</si>
  <si>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</si>
  <si>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</si>
  <si>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</si>
  <si>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</si>
  <si>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</si>
  <si>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</si>
  <si>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</si>
  <si>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</si>
  <si>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</si>
  <si>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</si>
  <si>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</si>
  <si>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</si>
  <si>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</si>
  <si>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</si>
  <si>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</si>
  <si>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</si>
  <si>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</si>
  <si>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</si>
  <si>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</si>
  <si>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</si>
  <si>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</si>
  <si>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</si>
  <si>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</si>
  <si>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</si>
  <si>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</si>
  <si>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</si>
  <si>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</si>
  <si>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</si>
  <si>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</si>
  <si>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</si>
  <si>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</si>
  <si>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</si>
  <si>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</si>
  <si>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</si>
  <si>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</si>
  <si>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</si>
  <si>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</si>
  <si>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</si>
  <si>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</si>
  <si>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</si>
  <si>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</si>
  <si>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</si>
  <si>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</si>
  <si>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</si>
  <si>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</si>
  <si>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</si>
  <si>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</si>
  <si>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</si>
  <si>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</si>
  <si>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</si>
  <si>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</si>
  <si>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</si>
  <si>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</si>
  <si>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</si>
  <si>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</si>
  <si>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</si>
  <si>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</si>
  <si>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</si>
  <si>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</si>
  <si>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</si>
  <si>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</si>
  <si>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</si>
  <si>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</si>
  <si>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</si>
  <si>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</si>
  <si>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</si>
  <si>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</si>
  <si>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</si>
  <si>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</si>
  <si>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</si>
  <si>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</si>
  <si>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</si>
  <si>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</si>
  <si>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</si>
  <si>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</si>
  <si>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</si>
  <si>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</si>
  <si>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</si>
  <si>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</si>
  <si>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</si>
  <si>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</si>
  <si>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</si>
  <si>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</si>
  <si>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</si>
  <si>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</si>
  <si>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</si>
  <si>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</si>
  <si>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</si>
  <si>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</si>
  <si>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</si>
  <si>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</si>
  <si>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</si>
  <si>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</si>
  <si>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</si>
  <si>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</si>
  <si>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</si>
  <si>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</si>
  <si>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</si>
  <si>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</si>
  <si>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</si>
  <si>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</si>
  <si>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</si>
  <si>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</si>
  <si>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</si>
  <si>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</si>
  <si>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</si>
  <si>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</si>
  <si>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</si>
  <si>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</si>
  <si>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</si>
  <si>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</si>
  <si>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</si>
  <si>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</si>
  <si>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</si>
  <si>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</si>
  <si>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</si>
  <si>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</si>
  <si>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</si>
  <si>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</si>
  <si>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</si>
  <si>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</si>
  <si>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</si>
  <si>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</si>
  <si>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</si>
  <si>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</si>
  <si>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</si>
  <si>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</si>
  <si>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</si>
  <si>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</si>
  <si>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</si>
  <si>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</si>
  <si>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</si>
  <si>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</si>
  <si>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</si>
  <si>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</si>
  <si>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</si>
  <si>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</si>
  <si>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</si>
  <si>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</si>
  <si>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</si>
  <si>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</si>
  <si>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</si>
  <si>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</si>
  <si>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</si>
  <si>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</si>
  <si>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</si>
  <si>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</si>
  <si>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</si>
  <si>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</si>
  <si>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</si>
  <si>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</si>
  <si>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</si>
  <si>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</si>
  <si>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</si>
  <si>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</si>
  <si>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</si>
  <si>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</si>
  <si>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</si>
  <si>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</si>
  <si>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</si>
  <si>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</si>
  <si>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</si>
  <si>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</si>
  <si>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</si>
  <si>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</si>
  <si>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</si>
  <si>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</si>
  <si>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</si>
  <si>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</si>
  <si>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</si>
  <si>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</si>
  <si>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</si>
  <si>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</si>
  <si>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</si>
  <si>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</si>
  <si>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</si>
  <si>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</si>
  <si>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</si>
  <si>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</si>
  <si>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</si>
  <si>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</si>
  <si>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</si>
  <si>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</si>
  <si>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</si>
  <si>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</si>
  <si>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</si>
  <si>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</si>
  <si>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</si>
  <si>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</si>
  <si>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</si>
  <si>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</si>
  <si>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</si>
  <si>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</si>
  <si>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</si>
  <si>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</si>
  <si>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</si>
  <si>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</si>
  <si>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</si>
  <si>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</si>
  <si>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</si>
  <si>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</si>
  <si>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</si>
  <si>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</si>
  <si>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</si>
  <si>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</si>
  <si>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</si>
  <si>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</si>
  <si>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</si>
  <si>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</si>
  <si>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</si>
  <si>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</si>
  <si>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</si>
  <si>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</si>
  <si>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</si>
  <si>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</si>
  <si>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</si>
  <si>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</si>
  <si>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</si>
  <si>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</si>
  <si>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</si>
  <si>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</si>
  <si>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</si>
  <si>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</si>
  <si>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</si>
  <si>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</si>
  <si>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</si>
  <si>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</si>
  <si>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</si>
  <si>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</si>
  <si>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</si>
  <si>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</si>
  <si>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</si>
  <si>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</si>
  <si>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</si>
  <si>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</si>
  <si>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</si>
  <si>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</si>
  <si>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</si>
  <si>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</si>
  <si>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</si>
  <si>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</si>
  <si>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</si>
  <si>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</si>
  <si>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</si>
  <si>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</si>
  <si>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</si>
  <si>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</si>
  <si>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</si>
  <si>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</si>
  <si>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</si>
  <si>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</si>
  <si>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</si>
  <si>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</si>
  <si>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</si>
  <si>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</si>
  <si>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</si>
  <si>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</si>
  <si>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</si>
  <si>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</si>
  <si>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</si>
  <si>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</si>
  <si>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</si>
  <si>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</si>
  <si>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</si>
  <si>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</si>
  <si>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</si>
  <si>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</si>
  <si>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</si>
  <si>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</si>
  <si>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</si>
  <si>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</si>
  <si>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</si>
  <si>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</si>
  <si>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</si>
  <si>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</si>
  <si>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</si>
  <si>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</si>
  <si>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</si>
  <si>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</si>
  <si>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</si>
  <si>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</si>
  <si>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</si>
  <si>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</si>
  <si>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</si>
  <si>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</si>
  <si>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</si>
  <si>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</si>
  <si>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</si>
  <si>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</si>
  <si>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</si>
  <si>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</si>
  <si>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</si>
  <si>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</si>
  <si>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</si>
  <si>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</si>
  <si>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</si>
  <si>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</si>
  <si>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</si>
  <si>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</si>
  <si>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</si>
  <si>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</si>
  <si>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</si>
  <si>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</si>
  <si>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</si>
  <si>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</si>
  <si>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</si>
  <si>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</si>
  <si>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</si>
  <si>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</si>
  <si>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</si>
  <si>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</si>
  <si>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</si>
  <si>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</si>
  <si>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</si>
  <si>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</si>
  <si>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</si>
  <si>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</si>
  <si>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</si>
  <si>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</si>
  <si>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</si>
  <si>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</si>
  <si>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</si>
  <si>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</si>
  <si>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</si>
  <si>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</si>
  <si>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</si>
  <si>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</si>
  <si>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</si>
  <si>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</si>
  <si>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</si>
  <si>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</si>
  <si>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</si>
  <si>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</si>
  <si>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</si>
  <si>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</si>
  <si>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</si>
  <si>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</si>
  <si>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</si>
  <si>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</si>
  <si>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</si>
  <si>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</si>
  <si>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</si>
  <si>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</si>
  <si>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</si>
  <si>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</si>
  <si>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</si>
  <si>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</si>
  <si>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</si>
  <si>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</si>
  <si>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</si>
  <si>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</si>
  <si>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</si>
  <si>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</si>
  <si>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</si>
  <si>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</si>
  <si>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</si>
  <si>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</si>
  <si>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</si>
  <si>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</si>
  <si>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</si>
  <si>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</si>
  <si>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</si>
  <si>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</si>
  <si>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</si>
  <si>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</si>
  <si>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</si>
  <si>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</si>
  <si>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</si>
  <si>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</si>
  <si>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</si>
  <si>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</si>
  <si>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</si>
  <si>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</si>
  <si>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</si>
  <si>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</si>
  <si>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</si>
  <si>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</si>
  <si>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</si>
  <si>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</si>
  <si>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</si>
  <si>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</si>
  <si>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</si>
  <si>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</si>
  <si>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</si>
  <si>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</si>
  <si>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</si>
  <si>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</si>
  <si>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</si>
  <si>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</si>
  <si>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</si>
  <si>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</si>
  <si>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</si>
  <si>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</si>
  <si>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</si>
  <si>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</si>
  <si>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</si>
  <si>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</si>
  <si>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</si>
  <si>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</si>
  <si>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</si>
  <si>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</si>
  <si>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</si>
  <si>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</si>
  <si>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</si>
  <si>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</si>
  <si>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</si>
  <si>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</si>
  <si>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</si>
  <si>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</si>
  <si>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</si>
  <si>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</si>
  <si>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</si>
  <si>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</si>
  <si>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</si>
  <si>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</si>
  <si>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</si>
  <si>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</si>
  <si>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</si>
  <si>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</si>
  <si>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</si>
  <si>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</si>
  <si>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</si>
  <si>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</si>
  <si>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</si>
  <si>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</si>
  <si>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</si>
  <si>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</si>
  <si>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</si>
  <si>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</si>
  <si>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</si>
  <si>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</si>
  <si>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</si>
  <si>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</si>
  <si>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</si>
  <si>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</si>
  <si>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</si>
  <si>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</si>
  <si>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</si>
  <si>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</si>
  <si>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</si>
  <si>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</si>
  <si>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</si>
  <si>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</si>
  <si>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</si>
  <si>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</si>
  <si>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</si>
  <si>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</si>
  <si>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</si>
  <si>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</si>
  <si>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</si>
  <si>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</si>
  <si>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</si>
  <si>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</si>
  <si>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</si>
  <si>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</si>
  <si>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</si>
  <si>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</si>
  <si>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</si>
  <si>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</si>
  <si>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</si>
  <si>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</si>
  <si>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</si>
  <si>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</si>
  <si>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</si>
  <si>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</si>
  <si>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</si>
  <si>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</si>
  <si>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</si>
  <si>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</si>
  <si>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</si>
  <si>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</si>
  <si>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</si>
  <si>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</si>
  <si>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</si>
  <si>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</si>
  <si>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</si>
  <si>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</si>
  <si>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</si>
  <si>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</si>
  <si>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</si>
  <si>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</si>
  <si>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</si>
  <si>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</si>
  <si>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</si>
  <si>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</si>
  <si>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</si>
  <si>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</si>
  <si>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</si>
  <si>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</si>
  <si>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</si>
  <si>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</si>
  <si>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</si>
  <si>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</si>
  <si>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</si>
  <si>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</si>
  <si>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</si>
  <si>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</si>
  <si>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</si>
  <si>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</si>
  <si>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</si>
  <si>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</si>
  <si>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</si>
  <si>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</si>
  <si>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</si>
  <si>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</si>
  <si>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</si>
  <si>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</si>
  <si>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</si>
  <si>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</si>
  <si>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</si>
  <si>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</si>
  <si>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</si>
  <si>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</si>
  <si>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</si>
  <si>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</si>
  <si>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</si>
  <si>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</si>
  <si>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</si>
  <si>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</si>
  <si>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</si>
  <si>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</si>
  <si>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</si>
  <si>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</si>
  <si>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</si>
  <si>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</si>
  <si>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</si>
  <si>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</si>
  <si>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</si>
  <si>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</si>
  <si>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</si>
  <si>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</si>
  <si>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</si>
  <si>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</si>
  <si>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</si>
  <si>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</si>
  <si>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</si>
  <si>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</si>
  <si>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</si>
  <si>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</si>
  <si>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</si>
  <si>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</si>
  <si>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</si>
  <si>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</si>
  <si>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</si>
  <si>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</si>
  <si>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</si>
  <si>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</si>
  <si>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</si>
  <si>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</si>
  <si>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</si>
  <si>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</si>
  <si>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</si>
  <si>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</si>
  <si>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</si>
  <si>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</si>
  <si>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</si>
  <si>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</si>
  <si>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</si>
  <si>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</si>
  <si>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</si>
  <si>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</si>
  <si>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</si>
  <si>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</si>
  <si>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</si>
  <si>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</si>
  <si>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</si>
  <si>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</si>
  <si>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</si>
  <si>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</si>
  <si>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</si>
  <si>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</si>
  <si>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</si>
  <si>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</si>
  <si>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</si>
  <si>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</si>
  <si>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</si>
  <si>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</si>
  <si>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</si>
  <si>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</si>
  <si>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</si>
  <si>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</si>
  <si>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</si>
  <si>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</si>
  <si>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</si>
  <si>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</si>
  <si>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</si>
  <si>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</si>
  <si>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</si>
  <si>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</si>
  <si>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</si>
  <si>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</si>
  <si>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</si>
  <si>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</si>
  <si>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</si>
  <si>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</si>
  <si>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</si>
  <si>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</si>
  <si>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</si>
  <si>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</si>
  <si>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</si>
  <si>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</si>
  <si>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</si>
  <si>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</si>
  <si>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</si>
  <si>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</si>
  <si>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</si>
  <si>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</si>
  <si>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</si>
  <si>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</si>
  <si>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</si>
  <si>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</si>
  <si>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</si>
  <si>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</si>
  <si>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</si>
  <si>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</si>
  <si>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</si>
  <si>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</si>
  <si>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</si>
  <si>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</si>
  <si>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</si>
  <si>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</si>
  <si>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</si>
  <si>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</si>
  <si>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</si>
  <si>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</si>
  <si>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</si>
  <si>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</si>
  <si>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</si>
  <si>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</si>
  <si>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</si>
  <si>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</si>
  <si>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</si>
  <si>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</si>
  <si>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</si>
  <si>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</si>
  <si>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</si>
  <si>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</si>
  <si>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</si>
  <si>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</si>
  <si>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</si>
  <si>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</si>
  <si>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</si>
  <si>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</si>
  <si>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</si>
  <si>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</si>
  <si>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</si>
  <si>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</si>
  <si>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</si>
  <si>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</si>
  <si>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</si>
  <si>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</si>
  <si>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</si>
  <si>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</si>
  <si>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</si>
  <si>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</si>
  <si>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</si>
  <si>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</si>
  <si>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</si>
  <si>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</si>
  <si>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</si>
  <si>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</si>
  <si>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</si>
  <si>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</si>
  <si>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</si>
  <si>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</si>
  <si>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</si>
  <si>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</si>
  <si>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</si>
  <si>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</si>
  <si>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</si>
  <si>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</si>
  <si>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</si>
  <si>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</si>
  <si>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</si>
  <si>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</si>
  <si>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</si>
  <si>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</si>
  <si>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</si>
  <si>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</si>
  <si>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</si>
  <si>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</si>
  <si>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</si>
  <si>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</si>
  <si>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</si>
  <si>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</si>
  <si>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</si>
  <si>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</si>
  <si>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</si>
  <si>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</si>
  <si>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</si>
  <si>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</si>
  <si>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</si>
  <si>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</si>
  <si>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</si>
  <si>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</si>
  <si>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</si>
  <si>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</si>
  <si>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</si>
  <si>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</si>
  <si>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</si>
  <si>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</si>
  <si>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</si>
  <si>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</si>
  <si>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</si>
  <si>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</si>
  <si>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</si>
  <si>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</si>
  <si>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</si>
  <si>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</si>
  <si>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</si>
  <si>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</si>
  <si>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</si>
  <si>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</si>
  <si>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</si>
  <si>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</si>
  <si>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</si>
  <si>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</si>
  <si>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</si>
  <si>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</si>
  <si>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</si>
  <si>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</si>
  <si>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</si>
  <si>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</si>
  <si>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</si>
  <si>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</si>
  <si>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</si>
  <si>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</si>
  <si>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</si>
  <si>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</si>
  <si>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</si>
  <si>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</si>
  <si>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</si>
  <si>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</si>
  <si>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</si>
  <si>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</si>
  <si>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</si>
  <si>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</si>
  <si>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</si>
  <si>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</si>
  <si>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</si>
  <si>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</si>
  <si>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</si>
  <si>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</si>
  <si>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</si>
  <si>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</si>
  <si>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</si>
  <si>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</si>
  <si>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</si>
  <si>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</si>
  <si>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</si>
  <si>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</si>
  <si>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</si>
  <si>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</si>
  <si>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</si>
  <si>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</si>
  <si>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</si>
  <si>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</si>
  <si>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</si>
  <si>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</si>
  <si>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</si>
  <si>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</si>
  <si>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</si>
  <si>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</si>
  <si>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</si>
  <si>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</si>
  <si>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</si>
  <si>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</si>
  <si>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</si>
  <si>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</si>
  <si>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</si>
  <si>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</si>
  <si>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</si>
  <si>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</si>
  <si>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</si>
  <si>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</si>
  <si>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</si>
  <si>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</si>
  <si>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</si>
  <si>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</si>
  <si>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</si>
  <si>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</si>
  <si>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</si>
  <si>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</si>
  <si>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</si>
  <si>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</si>
  <si>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</si>
  <si>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</si>
  <si>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</si>
  <si>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</si>
  <si>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</si>
  <si>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</si>
  <si>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</si>
  <si>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</si>
  <si>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</si>
  <si>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</si>
  <si>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</si>
  <si>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</si>
  <si>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</si>
  <si>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</si>
  <si>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</si>
  <si>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</si>
  <si>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</si>
  <si>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</si>
  <si>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</si>
  <si>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</si>
  <si>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</si>
  <si>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</si>
  <si>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</si>
  <si>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</si>
  <si>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</si>
  <si>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</si>
  <si>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</si>
  <si>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</si>
  <si>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</si>
  <si>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</si>
  <si>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</si>
  <si>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</si>
  <si>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</si>
  <si>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</si>
  <si>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</si>
  <si>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</si>
  <si>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</si>
  <si>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</si>
  <si>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</si>
  <si>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</si>
  <si>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</si>
  <si>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</si>
  <si>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</si>
  <si>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</si>
  <si>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</si>
  <si>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</si>
  <si>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</si>
  <si>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</si>
  <si>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</si>
  <si>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</si>
  <si>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</si>
  <si>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</si>
  <si>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</si>
  <si>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</si>
  <si>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</si>
  <si>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</si>
  <si>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</si>
  <si>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</si>
  <si>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</si>
  <si>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</si>
  <si>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</si>
  <si>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</si>
  <si>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</si>
  <si>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</si>
  <si>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</si>
  <si>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</si>
  <si>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</si>
  <si>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</si>
  <si>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</si>
  <si>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</si>
  <si>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</si>
  <si>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</si>
  <si>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</si>
  <si>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</si>
  <si>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</si>
  <si>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</si>
  <si>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</si>
  <si>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</si>
  <si>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</si>
  <si>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</si>
  <si>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</si>
  <si>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</si>
  <si>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</si>
  <si>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</si>
  <si>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</si>
  <si>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</si>
  <si>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</si>
  <si>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</si>
  <si>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</si>
  <si>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</si>
  <si>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</si>
  <si>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</si>
  <si>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</si>
  <si>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</si>
  <si>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</si>
  <si>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</si>
  <si>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</si>
  <si>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</si>
  <si>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</si>
  <si>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</si>
  <si>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</si>
  <si>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</si>
  <si>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</si>
  <si>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</si>
  <si>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</si>
  <si>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</si>
  <si>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</si>
  <si>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</si>
  <si>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</si>
  <si>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</si>
  <si>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</si>
  <si>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</si>
  <si>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</si>
  <si>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</si>
  <si>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</si>
  <si>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</si>
  <si>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</si>
  <si>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</si>
  <si>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</si>
  <si>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</si>
  <si>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</si>
  <si>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</si>
  <si>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</si>
  <si>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</si>
  <si>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</si>
  <si>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</si>
  <si>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</si>
  <si>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</si>
  <si>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</si>
  <si>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</si>
  <si>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</si>
  <si>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</si>
  <si>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</si>
  <si>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</si>
  <si>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</si>
  <si>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</si>
  <si>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</si>
  <si>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</si>
  <si>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</si>
  <si>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</si>
  <si>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</si>
  <si>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</si>
  <si>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</si>
  <si>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</si>
  <si>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</si>
  <si>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</si>
  <si>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</si>
  <si>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</si>
  <si>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</si>
  <si>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</si>
  <si>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</si>
  <si>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</si>
  <si>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</si>
  <si>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</si>
  <si>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</si>
  <si>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</si>
  <si>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</si>
  <si>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</si>
  <si>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</si>
  <si>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</si>
  <si>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</si>
  <si>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</si>
  <si>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</si>
  <si>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</si>
  <si>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</si>
  <si>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</si>
  <si>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</si>
  <si>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</si>
  <si>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</si>
  <si>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</si>
  <si>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</si>
  <si>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</si>
  <si>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</si>
  <si>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</si>
  <si>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</si>
  <si>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</si>
  <si>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</si>
  <si>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</si>
  <si>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</si>
  <si>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</si>
  <si>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</si>
  <si>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</si>
  <si>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</si>
  <si>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</si>
  <si>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</si>
  <si>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</si>
  <si>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</si>
  <si>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</si>
  <si>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</si>
  <si>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</si>
  <si>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</si>
  <si>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</si>
  <si>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</si>
  <si>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</si>
  <si>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</si>
  <si>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</si>
  <si>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</si>
  <si>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</si>
  <si>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</si>
  <si>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</si>
  <si>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</si>
  <si>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</si>
  <si>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</si>
  <si>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</si>
  <si>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</si>
  <si>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</si>
  <si>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</si>
  <si>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</si>
  <si>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</si>
  <si>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</si>
  <si>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</si>
  <si>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</si>
  <si>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</si>
  <si>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</si>
  <si>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</si>
  <si>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</si>
  <si>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</si>
  <si>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</si>
  <si>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</si>
  <si>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</si>
  <si>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</si>
  <si>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</si>
  <si>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</si>
  <si>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</si>
  <si>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</si>
  <si>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</si>
  <si>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</si>
  <si>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</si>
  <si>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</si>
  <si>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</si>
  <si>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</si>
  <si>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</si>
  <si>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</si>
  <si>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</si>
  <si>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</si>
  <si>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</si>
  <si>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</si>
  <si>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</si>
  <si>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</si>
  <si>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</si>
  <si>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</si>
  <si>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</si>
  <si>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</si>
  <si>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</si>
  <si>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</si>
  <si>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</si>
  <si>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</si>
  <si>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</si>
  <si>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</si>
  <si>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</si>
  <si>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</si>
  <si>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</si>
  <si>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</si>
  <si>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</si>
  <si>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</si>
  <si>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</si>
  <si>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</si>
  <si>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</si>
  <si>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</si>
  <si>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</si>
  <si>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</si>
  <si>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</si>
  <si>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</si>
  <si>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</si>
  <si>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</si>
  <si>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</si>
  <si>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</si>
  <si>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</si>
  <si>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</si>
  <si>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</si>
  <si>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</si>
  <si>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</si>
  <si>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</si>
  <si>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</si>
  <si>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</si>
  <si>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</si>
  <si>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</si>
  <si>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</si>
  <si>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</si>
  <si>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</si>
  <si>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</si>
  <si>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</si>
  <si>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</si>
  <si>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</si>
  <si>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</si>
  <si>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</si>
  <si>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</si>
  <si>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</si>
  <si>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</si>
  <si>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</si>
  <si>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</si>
  <si>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</si>
  <si>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</si>
  <si>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</si>
  <si>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</si>
  <si>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</si>
  <si>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</si>
  <si>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</si>
  <si>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</si>
  <si>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</si>
  <si>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</si>
  <si>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</si>
  <si>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</si>
  <si>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</si>
  <si>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</si>
  <si>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</si>
  <si>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</si>
  <si>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</si>
  <si>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</si>
  <si>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</si>
  <si>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</si>
  <si>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</si>
  <si>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</si>
  <si>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</si>
  <si>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</si>
  <si>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</si>
  <si>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</si>
  <si>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</si>
  <si>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</si>
  <si>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</si>
  <si>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</si>
  <si>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</si>
  <si>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</si>
  <si>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</si>
  <si>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</si>
  <si>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</si>
  <si>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</si>
  <si>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</si>
  <si>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</si>
  <si>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</si>
  <si>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</si>
  <si>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</si>
  <si>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</si>
  <si>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</si>
  <si>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</si>
  <si>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</si>
  <si>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</si>
  <si>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</si>
  <si>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</si>
  <si>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</si>
  <si>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</si>
  <si>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</si>
  <si>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</si>
  <si>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</si>
  <si>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</si>
  <si>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</si>
  <si>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</si>
  <si>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</si>
  <si>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</si>
  <si>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</si>
  <si>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</si>
  <si>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</si>
  <si>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</si>
  <si>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</si>
  <si>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</si>
  <si>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</si>
  <si>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</si>
  <si>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</si>
  <si>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</si>
  <si>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</si>
  <si>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</si>
  <si>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</si>
  <si>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</si>
  <si>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</si>
  <si>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</si>
  <si>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</si>
  <si>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</si>
  <si>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</si>
  <si>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</si>
  <si>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</si>
  <si>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</si>
  <si>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</si>
  <si>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</si>
  <si>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</si>
  <si>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</si>
  <si>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</si>
  <si>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</si>
  <si>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</si>
  <si>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</si>
  <si>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</si>
  <si>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</si>
  <si>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</si>
  <si>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</si>
  <si>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</si>
  <si>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</si>
  <si>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</si>
  <si>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</si>
  <si>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</si>
  <si>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</si>
  <si>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</si>
  <si>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</si>
  <si>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</si>
  <si>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</si>
  <si>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</si>
  <si>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</si>
  <si>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</si>
  <si>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</si>
  <si>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</si>
  <si>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</si>
  <si>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</si>
  <si>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</si>
  <si>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</si>
  <si>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</si>
  <si>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</si>
  <si>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</si>
  <si>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</si>
  <si>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</si>
  <si>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</si>
  <si>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</si>
  <si>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</si>
  <si>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</si>
  <si>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</si>
  <si>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</si>
  <si>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</si>
  <si>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</si>
  <si>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</si>
  <si>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</si>
  <si>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</si>
  <si>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</si>
  <si>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</si>
  <si>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</si>
  <si>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</si>
  <si>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</si>
  <si>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</si>
  <si>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</si>
  <si>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</si>
  <si>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</si>
  <si>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</si>
  <si>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</si>
  <si>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</si>
  <si>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</si>
  <si>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</si>
  <si>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</si>
  <si>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</si>
  <si>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</si>
  <si>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</si>
  <si>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</si>
  <si>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</si>
  <si>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</si>
  <si>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</si>
  <si>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</si>
  <si>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</si>
  <si>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</si>
  <si>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</si>
  <si>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</si>
  <si>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</si>
  <si>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</si>
  <si>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</si>
  <si>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</si>
  <si>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</si>
  <si>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</si>
  <si>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</si>
  <si>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</si>
  <si>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</si>
  <si>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</si>
  <si>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</si>
  <si>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</si>
  <si>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</si>
  <si>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</si>
  <si>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</si>
  <si>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</si>
  <si>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</si>
  <si>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</si>
  <si>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</si>
  <si>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</si>
  <si>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</si>
  <si>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</si>
  <si>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</si>
  <si>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</si>
  <si>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</si>
  <si>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</si>
  <si>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</si>
  <si>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</si>
  <si>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</si>
  <si>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</si>
  <si>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</si>
  <si>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</si>
  <si>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</si>
  <si>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</si>
  <si>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</si>
  <si>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</si>
  <si>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</si>
  <si>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</si>
  <si>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</si>
  <si>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</si>
  <si>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</si>
  <si>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</si>
  <si>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</si>
  <si>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</si>
  <si>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</si>
  <si>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</si>
  <si>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</si>
  <si>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</si>
  <si>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</si>
  <si>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</si>
  <si>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</si>
  <si>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</si>
  <si>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</si>
  <si>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</si>
  <si>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</si>
  <si>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</si>
  <si>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</si>
  <si>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</si>
  <si>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</si>
  <si>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</si>
  <si>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</si>
  <si>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</si>
  <si>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</si>
  <si>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</si>
  <si>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</si>
  <si>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</si>
  <si>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</si>
  <si>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</si>
  <si>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</si>
  <si>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</si>
  <si>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</si>
  <si>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</si>
  <si>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</si>
  <si>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</si>
  <si>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</si>
  <si>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</si>
  <si>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</si>
  <si>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</si>
  <si>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</si>
  <si>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</si>
  <si>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</si>
  <si>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</si>
  <si>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</si>
  <si>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</si>
  <si>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</si>
  <si>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</si>
  <si>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</si>
  <si>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</si>
  <si>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</si>
  <si>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</si>
  <si>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</si>
  <si>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</si>
  <si>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</si>
  <si>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</si>
  <si>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</si>
  <si>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</si>
  <si>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</si>
  <si>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</si>
  <si>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</si>
  <si>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</si>
  <si>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</si>
  <si>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</si>
  <si>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</si>
  <si>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</si>
  <si>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</si>
  <si>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</si>
  <si>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</si>
  <si>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</si>
  <si>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</si>
  <si>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</si>
  <si>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</si>
  <si>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</si>
  <si>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</si>
  <si>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</si>
  <si>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</si>
  <si>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</si>
  <si>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</si>
  <si>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</si>
  <si>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</si>
  <si>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</si>
  <si>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</si>
  <si>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</si>
  <si>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</si>
  <si>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</si>
  <si>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</si>
  <si>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</si>
  <si>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</si>
  <si>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</si>
  <si>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</si>
  <si>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</si>
  <si>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</si>
  <si>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</si>
  <si>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</si>
  <si>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</si>
  <si>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</si>
  <si>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</si>
  <si>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</si>
  <si>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</si>
  <si>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</si>
  <si>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</si>
  <si>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</si>
  <si>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</si>
  <si>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</si>
  <si>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</si>
  <si>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</si>
  <si>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</si>
  <si>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</si>
  <si>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</si>
  <si>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</si>
  <si>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</si>
  <si>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</si>
  <si>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</si>
  <si>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</si>
  <si>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</si>
  <si>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</si>
  <si>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</si>
  <si>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</si>
  <si>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</si>
  <si>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</si>
  <si>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</si>
  <si>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</si>
  <si>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</si>
  <si>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</si>
  <si>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</si>
  <si>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</si>
  <si>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</si>
  <si>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</si>
  <si>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</si>
  <si>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</si>
  <si>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</si>
  <si>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</si>
  <si>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</si>
  <si>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</si>
  <si>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</si>
  <si>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</si>
  <si>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</si>
  <si>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</si>
  <si>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</si>
  <si>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</si>
  <si>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</si>
  <si>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</si>
  <si>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</si>
  <si>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</si>
  <si>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</si>
  <si>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</si>
  <si>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</si>
  <si>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</si>
  <si>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</si>
  <si>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</si>
  <si>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</si>
  <si>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</si>
  <si>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</si>
  <si>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</si>
  <si>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</si>
  <si>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</si>
  <si>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</si>
  <si>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</si>
  <si>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</si>
  <si>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</si>
  <si>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</si>
  <si>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</si>
  <si>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</si>
  <si>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</si>
  <si>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</si>
  <si>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</si>
  <si>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</si>
  <si>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</si>
  <si>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</si>
  <si>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</si>
  <si>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</si>
  <si>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</si>
  <si>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</si>
  <si>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</si>
  <si>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</si>
  <si>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</si>
  <si>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</si>
  <si>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</si>
  <si>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</si>
  <si>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</si>
  <si>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</si>
  <si>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</si>
  <si>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</si>
  <si>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</si>
  <si>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</si>
  <si>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</si>
  <si>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</si>
  <si>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</si>
  <si>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</si>
  <si>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</si>
  <si>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</si>
  <si>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</si>
  <si>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</si>
  <si>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</si>
  <si>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</si>
  <si>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</si>
  <si>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</si>
  <si>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</si>
  <si>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</si>
  <si>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</si>
  <si>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</si>
  <si>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</si>
  <si>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</si>
  <si>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</si>
  <si>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</si>
  <si>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</si>
  <si>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</si>
  <si>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</si>
  <si>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</si>
  <si>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</si>
  <si>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</si>
  <si>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</si>
  <si>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</si>
  <si>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</si>
  <si>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</si>
  <si>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</si>
  <si>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</si>
  <si>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</si>
  <si>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</si>
  <si>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</si>
  <si>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</si>
  <si>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</si>
  <si>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</si>
  <si>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</si>
  <si>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</si>
  <si>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</si>
  <si>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</si>
  <si>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</si>
  <si>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</si>
  <si>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</si>
  <si>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</si>
  <si>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</si>
  <si>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</si>
  <si>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</si>
  <si>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</si>
  <si>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</si>
  <si>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</si>
  <si>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</si>
  <si>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</si>
  <si>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</si>
  <si>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</si>
  <si>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</si>
  <si>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</si>
  <si>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</si>
  <si>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</si>
  <si>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</si>
  <si>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</si>
  <si>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</si>
  <si>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</si>
  <si>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</si>
  <si>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</si>
  <si>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</si>
  <si>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</si>
  <si>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</si>
  <si>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</si>
  <si>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</si>
  <si>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</si>
  <si>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</si>
  <si>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</si>
  <si>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</si>
  <si>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</si>
  <si>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</si>
  <si>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</si>
  <si>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</si>
  <si>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</si>
  <si>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</si>
  <si>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</si>
  <si>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</si>
  <si>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</si>
  <si>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</si>
  <si>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</si>
  <si>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</si>
  <si>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</si>
  <si>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</si>
  <si>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</si>
  <si>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</si>
  <si>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</si>
  <si>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</si>
  <si>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</si>
  <si>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</si>
  <si>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</si>
  <si>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</si>
  <si>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</si>
  <si>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</si>
  <si>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</si>
  <si>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</si>
  <si>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</si>
  <si>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</si>
  <si>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</si>
  <si>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</si>
  <si>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</si>
  <si>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</si>
  <si>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</si>
  <si>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</si>
  <si>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</si>
  <si>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</si>
  <si>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</si>
  <si>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</si>
  <si>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</si>
  <si>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</si>
  <si>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</si>
  <si>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</si>
  <si>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</si>
  <si>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</si>
  <si>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</si>
  <si>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</si>
  <si>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</si>
  <si>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</si>
  <si>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</si>
  <si>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</si>
  <si>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</si>
  <si>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</si>
  <si>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</si>
  <si>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</si>
  <si>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</si>
  <si>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</si>
  <si>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</si>
  <si>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</si>
  <si>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</si>
  <si>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</si>
  <si>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</si>
  <si>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</si>
  <si>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</si>
  <si>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</si>
  <si>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</si>
  <si>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</si>
  <si>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</si>
  <si>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</si>
  <si>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</si>
  <si>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</si>
  <si>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</si>
  <si>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</si>
  <si>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</si>
  <si>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</si>
  <si>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</si>
  <si>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</si>
  <si>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</si>
  <si>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</si>
  <si>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</si>
  <si>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</si>
  <si>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</si>
  <si>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</si>
  <si>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</si>
  <si>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</si>
  <si>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</si>
  <si>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</si>
  <si>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</si>
  <si>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</si>
  <si>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</si>
  <si>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</si>
  <si>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</si>
  <si>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</si>
  <si>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</si>
  <si>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</si>
  <si>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</si>
  <si>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</si>
  <si>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</si>
  <si>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</si>
  <si>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</si>
  <si>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</si>
  <si>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</si>
  <si>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</si>
  <si>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</si>
  <si>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</si>
  <si>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</si>
  <si>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</si>
  <si>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</si>
  <si>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</si>
  <si>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</si>
  <si>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</si>
  <si>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</si>
  <si>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</si>
  <si>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</si>
  <si>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</si>
  <si>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</si>
  <si>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</si>
  <si>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</si>
  <si>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</si>
  <si>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</si>
  <si>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</si>
  <si>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</si>
  <si>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</si>
  <si>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</si>
  <si>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</si>
  <si>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</si>
  <si>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</si>
  <si>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</si>
  <si>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</si>
  <si>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</si>
  <si>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</si>
  <si>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</si>
  <si>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</si>
  <si>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</si>
  <si>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</si>
  <si>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</si>
  <si>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</si>
  <si>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</si>
  <si>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</si>
  <si>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</si>
  <si>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</si>
  <si>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</si>
  <si>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</si>
  <si>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</si>
  <si>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</si>
  <si>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</si>
  <si>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</si>
  <si>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</si>
  <si>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</si>
  <si>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</si>
  <si>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</si>
  <si>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</si>
  <si>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</si>
  <si>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</si>
  <si>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</si>
  <si>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</si>
  <si>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</si>
  <si>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</si>
  <si>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</si>
  <si>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</si>
  <si>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</si>
  <si>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</si>
  <si>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</si>
  <si>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</si>
  <si>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</si>
  <si>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</si>
  <si>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</si>
  <si>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</si>
  <si>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</si>
  <si>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</si>
  <si>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</si>
  <si>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</si>
  <si>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</si>
  <si>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</si>
  <si>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</si>
  <si>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</si>
  <si>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</si>
  <si>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</si>
  <si>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</si>
  <si>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</si>
  <si>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</si>
  <si>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</si>
  <si>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</si>
  <si>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</si>
  <si>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</si>
  <si>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</si>
  <si>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</si>
  <si>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</si>
  <si>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</si>
  <si>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</si>
  <si>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</si>
  <si>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</si>
  <si>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</si>
  <si>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</si>
  <si>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</si>
  <si>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</si>
  <si>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</si>
  <si>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</si>
  <si>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</si>
  <si>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</si>
  <si>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</si>
  <si>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</si>
  <si>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</si>
  <si>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</si>
  <si>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</si>
  <si>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</si>
  <si>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</si>
  <si>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</si>
  <si>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</si>
  <si>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</si>
  <si>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</si>
  <si>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</si>
  <si>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</si>
  <si>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</si>
  <si>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</si>
  <si>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</si>
  <si>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</si>
  <si>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</si>
  <si>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</si>
  <si>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</si>
  <si>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</si>
  <si>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</si>
  <si>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</si>
  <si>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</si>
  <si>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</si>
  <si>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</si>
  <si>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</si>
  <si>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</si>
  <si>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</si>
  <si>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</si>
  <si>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</si>
  <si>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</si>
  <si>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</si>
  <si>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</si>
  <si>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</si>
  <si>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</si>
  <si>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</si>
  <si>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</si>
  <si>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</si>
  <si>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</si>
  <si>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</si>
  <si>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</si>
  <si>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</si>
  <si>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</si>
  <si>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</si>
  <si>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</si>
  <si>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</si>
  <si>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</si>
  <si>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</si>
  <si>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</si>
  <si>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</si>
  <si>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</si>
  <si>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</si>
  <si>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</si>
  <si>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</si>
  <si>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</si>
  <si>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</si>
  <si>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</si>
  <si>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</si>
  <si>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</si>
  <si>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</si>
  <si>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</si>
  <si>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</si>
  <si>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</si>
  <si>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</si>
  <si>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</si>
  <si>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</si>
  <si>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</si>
  <si>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</si>
  <si>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</si>
  <si>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</si>
  <si>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</si>
  <si>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</si>
  <si>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</si>
  <si>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</si>
  <si>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</si>
  <si>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</si>
  <si>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</si>
  <si>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</si>
  <si>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</si>
  <si>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</si>
  <si>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</si>
  <si>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</si>
  <si>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</si>
  <si>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</si>
  <si>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</si>
  <si>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</si>
  <si>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</si>
  <si>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</si>
  <si>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</si>
  <si>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</si>
  <si>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</si>
  <si>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</si>
  <si>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</si>
  <si>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</si>
  <si>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</si>
  <si>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</si>
  <si>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</si>
  <si>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</si>
  <si>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</si>
  <si>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</si>
  <si>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</si>
  <si>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</si>
  <si>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</si>
  <si>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</si>
  <si>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</si>
  <si>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</si>
  <si>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</si>
  <si>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</si>
  <si>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</si>
  <si>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</si>
  <si>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</si>
  <si>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</si>
  <si>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</si>
  <si>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</si>
  <si>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</si>
  <si>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</si>
  <si>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</si>
  <si>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</si>
  <si>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</si>
  <si>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</si>
  <si>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</si>
  <si>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</si>
  <si>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</si>
  <si>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</si>
  <si>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</si>
  <si>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</si>
  <si>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</si>
  <si>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</si>
  <si>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</si>
  <si>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</si>
  <si>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</si>
  <si>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</si>
  <si>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</si>
  <si>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</si>
  <si>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</si>
  <si>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</si>
  <si>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</si>
  <si>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</si>
  <si>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</si>
  <si>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</si>
  <si>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</si>
  <si>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</si>
  <si>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</si>
  <si>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</si>
  <si>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</si>
  <si>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</si>
  <si>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</si>
  <si>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</si>
  <si>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</si>
  <si>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</si>
  <si>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</si>
  <si>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</si>
  <si>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</si>
  <si>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</si>
  <si>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</si>
  <si>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</si>
  <si>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</si>
  <si>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</si>
  <si>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</si>
  <si>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</si>
  <si>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</si>
  <si>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</si>
  <si>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</si>
  <si>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</si>
  <si>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</si>
  <si>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</si>
  <si>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</si>
  <si>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</si>
  <si>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</si>
  <si>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</si>
  <si>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</si>
  <si>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</si>
  <si>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</si>
  <si>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</si>
  <si>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</si>
  <si>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</si>
  <si>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</si>
  <si>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</si>
  <si>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</si>
  <si>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</si>
  <si>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</si>
  <si>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</si>
  <si>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</si>
  <si>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</si>
  <si>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</si>
  <si>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</si>
  <si>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</si>
  <si>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</si>
  <si>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</si>
  <si>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</si>
  <si>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</si>
  <si>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</si>
  <si>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</si>
  <si>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</si>
  <si>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</si>
  <si>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</si>
  <si>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</si>
  <si>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</si>
  <si>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</si>
  <si>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</si>
  <si>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</si>
  <si>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</si>
  <si>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</si>
  <si>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</si>
  <si>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</si>
  <si>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</si>
  <si>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</si>
  <si>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</si>
  <si>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</si>
  <si>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</si>
  <si>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</si>
  <si>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</si>
  <si>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</si>
  <si>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</si>
  <si>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</si>
  <si>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</si>
  <si>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</si>
  <si>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</si>
  <si>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</si>
  <si>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</si>
  <si>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</si>
  <si>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</si>
  <si>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</si>
  <si>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</si>
  <si>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</si>
  <si>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</si>
  <si>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</si>
  <si>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</si>
  <si>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</si>
  <si>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</si>
  <si>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</si>
  <si>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</si>
  <si>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</si>
  <si>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</si>
  <si>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</si>
  <si>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</si>
  <si>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</si>
  <si>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</si>
  <si>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</si>
  <si>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</si>
  <si>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</si>
  <si>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</si>
  <si>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</si>
  <si>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</si>
  <si>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</si>
  <si>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</si>
  <si>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</si>
  <si>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</si>
  <si>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</si>
  <si>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</si>
  <si>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</si>
  <si>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</si>
  <si>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</si>
  <si>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</si>
  <si>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</si>
  <si>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</si>
  <si>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</si>
  <si>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</si>
  <si>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</si>
  <si>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</si>
  <si>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</si>
  <si>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</si>
  <si>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</si>
  <si>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</si>
  <si>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</si>
  <si>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</si>
  <si>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</si>
  <si>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</si>
  <si>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</si>
  <si>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</si>
  <si>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</si>
  <si>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</si>
  <si>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</si>
  <si>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</si>
  <si>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</si>
  <si>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</si>
  <si>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</si>
  <si>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</si>
  <si>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</si>
  <si>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</si>
  <si>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</si>
  <si>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</si>
  <si>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</si>
  <si>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</si>
  <si>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</si>
  <si>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</si>
  <si>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</si>
  <si>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</si>
  <si>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</si>
  <si>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</si>
  <si>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</si>
  <si>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</si>
  <si>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</si>
  <si>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</si>
  <si>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</si>
  <si>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</si>
  <si>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</si>
  <si>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</si>
  <si>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</si>
  <si>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</si>
  <si>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</si>
  <si>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</si>
  <si>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</si>
  <si>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</si>
  <si>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</si>
  <si>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</si>
  <si>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</si>
  <si>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</si>
  <si>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</si>
  <si>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</si>
  <si>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</si>
  <si>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</si>
  <si>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</si>
  <si>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</si>
  <si>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</si>
  <si>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</si>
  <si>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</si>
  <si>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</si>
  <si>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</si>
  <si>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</si>
  <si>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</si>
  <si>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</si>
  <si>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</si>
  <si>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</si>
  <si>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</si>
  <si>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</si>
  <si>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</si>
  <si>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</si>
  <si>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</si>
  <si>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</si>
  <si>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</si>
  <si>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</si>
  <si>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</si>
  <si>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</si>
  <si>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</si>
  <si>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</si>
  <si>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</si>
  <si>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</si>
  <si>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</si>
  <si>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</si>
  <si>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</si>
  <si>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</si>
  <si>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</si>
  <si>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</si>
  <si>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</si>
  <si>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</si>
  <si>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</si>
  <si>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</si>
  <si>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</si>
  <si>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</si>
  <si>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</si>
  <si>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</si>
  <si>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</si>
  <si>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</si>
  <si>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</si>
  <si>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</si>
  <si>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</si>
  <si>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</si>
  <si>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</si>
  <si>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</si>
  <si>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</si>
  <si>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</si>
  <si>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</si>
  <si>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</si>
  <si>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</si>
  <si>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</si>
  <si>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</si>
  <si>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</si>
  <si>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</si>
  <si>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</si>
  <si>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</si>
  <si>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</si>
  <si>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</si>
  <si>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</si>
  <si>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</si>
  <si>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</si>
  <si>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</si>
  <si>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</si>
  <si>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</si>
  <si>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</si>
  <si>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</si>
  <si>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</si>
  <si>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</si>
  <si>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</si>
  <si>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</si>
  <si>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</si>
  <si>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</si>
  <si>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</si>
  <si>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</si>
  <si>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</si>
  <si>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</si>
  <si>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</si>
  <si>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</si>
  <si>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</si>
  <si>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</si>
  <si>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</si>
  <si>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</si>
  <si>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</si>
  <si>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</si>
  <si>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</si>
  <si>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</si>
  <si>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</si>
  <si>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</si>
  <si>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</si>
  <si>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</si>
  <si>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</si>
  <si>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</si>
  <si>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</si>
  <si>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</si>
  <si>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</si>
  <si>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</si>
  <si>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</si>
  <si>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</si>
  <si>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</si>
  <si>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</si>
  <si>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</si>
  <si>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</si>
  <si>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</si>
  <si>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</si>
  <si>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</si>
  <si>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</si>
  <si>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</si>
  <si>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</si>
  <si>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</si>
  <si>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</si>
  <si>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</si>
  <si>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</si>
  <si>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</si>
  <si>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</si>
  <si>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</si>
  <si>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</si>
  <si>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</si>
  <si>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</si>
  <si>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</si>
  <si>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</si>
  <si>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</si>
  <si>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</si>
  <si>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</si>
  <si>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</si>
  <si>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</si>
  <si>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</si>
  <si>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</si>
  <si>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</si>
  <si>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</si>
  <si>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</si>
  <si>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</si>
  <si>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</si>
  <si>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</si>
  <si>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</si>
  <si>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</si>
  <si>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</si>
  <si>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</si>
  <si>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</si>
  <si>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</si>
  <si>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</si>
  <si>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</si>
  <si>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</si>
  <si>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</si>
  <si>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</si>
  <si>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</si>
  <si>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</si>
  <si>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</si>
  <si>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</si>
  <si>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</si>
  <si>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</si>
  <si>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</si>
  <si>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</si>
  <si>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</si>
  <si>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</si>
  <si>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</si>
  <si>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</si>
  <si>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</si>
  <si>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</si>
  <si>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</si>
  <si>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</si>
  <si>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</si>
  <si>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</si>
  <si>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</si>
  <si>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</si>
  <si>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</si>
  <si>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</si>
  <si>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</si>
  <si>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</si>
  <si>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</si>
  <si>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</si>
  <si>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</si>
  <si>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</si>
  <si>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</si>
  <si>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</si>
  <si>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</si>
  <si>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</si>
  <si>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</si>
  <si>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</si>
  <si>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</si>
  <si>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</si>
  <si>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</si>
  <si>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</si>
  <si>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</si>
  <si>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</si>
  <si>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</si>
  <si>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</si>
  <si>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</si>
  <si>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</si>
  <si>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</si>
  <si>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</si>
  <si>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</si>
  <si>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</si>
  <si>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</si>
  <si>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</si>
  <si>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</si>
  <si>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</si>
  <si>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</si>
  <si>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</si>
  <si>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</si>
  <si>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</si>
  <si>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</si>
  <si>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</si>
  <si>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</si>
  <si>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</si>
  <si>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</si>
  <si>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</si>
  <si>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</si>
  <si>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</si>
  <si>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</si>
  <si>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</si>
  <si>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</si>
  <si>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</si>
  <si>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</si>
  <si>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</si>
  <si>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</si>
  <si>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</si>
  <si>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</si>
  <si>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</si>
  <si>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</si>
  <si>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</si>
  <si>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</si>
  <si>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</si>
  <si>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</si>
  <si>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</si>
  <si>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</si>
  <si>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</si>
  <si>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</si>
  <si>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</si>
  <si>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</si>
  <si>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</si>
  <si>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</si>
  <si>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</si>
  <si>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</si>
  <si>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</si>
  <si>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</si>
  <si>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</si>
  <si>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</si>
  <si>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</si>
  <si>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</si>
  <si>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</si>
  <si>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</si>
  <si>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</si>
  <si>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</si>
  <si>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</si>
  <si>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</si>
  <si>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</si>
  <si>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</si>
  <si>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</si>
  <si>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</si>
  <si>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</si>
  <si>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</si>
  <si>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</si>
  <si>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</si>
  <si>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</si>
  <si>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</si>
  <si>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</si>
  <si>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</si>
  <si>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</si>
  <si>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</si>
  <si>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</si>
  <si>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</si>
  <si>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</si>
  <si>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</si>
  <si>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</si>
  <si>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</si>
  <si>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</si>
  <si>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</si>
  <si>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</si>
  <si>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</si>
  <si>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</si>
  <si>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</si>
  <si>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</si>
  <si>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</si>
  <si>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</si>
  <si>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</si>
  <si>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</si>
  <si>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</si>
  <si>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</si>
  <si>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</si>
  <si>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</si>
  <si>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</si>
  <si>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</si>
  <si>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</si>
  <si>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</si>
  <si>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</si>
  <si>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</si>
  <si>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</si>
  <si>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</si>
  <si>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</si>
  <si>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</si>
  <si>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</si>
  <si>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</si>
  <si>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</si>
  <si>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</si>
  <si>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</si>
  <si>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</si>
  <si>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</si>
  <si>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</si>
  <si>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</si>
  <si>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</si>
  <si>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</si>
  <si>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</si>
  <si>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</si>
  <si>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</si>
  <si>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</si>
  <si>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</si>
  <si>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</si>
  <si>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</si>
  <si>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</si>
  <si>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</si>
  <si>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</si>
  <si>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</si>
  <si>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</si>
  <si>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</si>
  <si>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</si>
  <si>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</si>
  <si>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</si>
  <si>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</si>
  <si>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</si>
  <si>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</si>
  <si>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</si>
  <si>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</si>
  <si>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</si>
  <si>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</si>
  <si>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</si>
  <si>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</si>
  <si>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</si>
  <si>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</si>
  <si>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</si>
  <si>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</si>
  <si>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</si>
  <si>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</si>
  <si>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</si>
  <si>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</si>
  <si>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</si>
  <si>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</si>
  <si>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</si>
  <si>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</si>
  <si>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</si>
  <si>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</si>
  <si>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</si>
  <si>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</si>
  <si>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</si>
  <si>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</si>
  <si>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</si>
  <si>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</si>
  <si>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</si>
  <si>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</si>
  <si>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</si>
  <si>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</si>
  <si>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</si>
  <si>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</si>
  <si>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</si>
  <si>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</si>
  <si>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</si>
  <si>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</si>
  <si>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</si>
  <si>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</si>
  <si>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</si>
  <si>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</si>
  <si>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</si>
  <si>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</si>
  <si>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</si>
  <si>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</si>
  <si>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</si>
  <si>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</si>
  <si>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</si>
  <si>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</si>
  <si>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</si>
  <si>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</si>
  <si>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</si>
  <si>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</si>
  <si>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</si>
  <si>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</si>
  <si>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</si>
  <si>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</si>
  <si>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</si>
  <si>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</si>
  <si>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</si>
  <si>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</si>
  <si>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</si>
  <si>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</si>
  <si>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</si>
  <si>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</si>
  <si>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</si>
  <si>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</si>
  <si>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</si>
  <si>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</si>
  <si>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</si>
  <si>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</si>
  <si>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</si>
  <si>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</si>
  <si>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</si>
  <si>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</si>
  <si>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</si>
  <si>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</si>
  <si>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</si>
  <si>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</si>
  <si>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</si>
  <si>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</si>
  <si>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</si>
  <si>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</si>
  <si>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</si>
  <si>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</si>
  <si>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</si>
  <si>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</si>
  <si>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</si>
  <si>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</si>
  <si>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</si>
  <si>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</si>
  <si>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</si>
  <si>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</si>
  <si>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</si>
  <si>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</si>
  <si>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</si>
  <si>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</si>
  <si>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</si>
  <si>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</si>
  <si>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</si>
  <si>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</si>
  <si>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</si>
  <si>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</si>
  <si>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</si>
  <si>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</si>
  <si>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</si>
  <si>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</si>
  <si>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</si>
  <si>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</si>
  <si>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</si>
  <si>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</si>
  <si>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</si>
  <si>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</si>
  <si>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</si>
  <si>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</si>
  <si>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</si>
  <si>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</si>
  <si>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</si>
  <si>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</si>
  <si>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</si>
  <si>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</si>
  <si>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</si>
  <si>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</si>
  <si>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</si>
  <si>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</si>
  <si>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</si>
  <si>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</si>
  <si>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</si>
  <si>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</si>
  <si>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</si>
  <si>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</si>
  <si>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</si>
  <si>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</si>
  <si>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</si>
  <si>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</si>
  <si>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</si>
  <si>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</si>
  <si>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</si>
  <si>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</si>
  <si>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</si>
  <si>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</si>
  <si>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</si>
  <si>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</si>
  <si>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</si>
  <si>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</si>
  <si>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</si>
  <si>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</si>
  <si>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</si>
  <si>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</si>
  <si>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</si>
  <si>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</si>
  <si>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</si>
  <si>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</si>
  <si>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</si>
  <si>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</si>
  <si>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</si>
  <si>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</si>
  <si>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</si>
  <si>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</si>
  <si>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</si>
  <si>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</si>
  <si>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</si>
  <si>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</si>
  <si>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</si>
  <si>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</si>
  <si>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</si>
  <si>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</si>
  <si>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</si>
  <si>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</si>
  <si>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</si>
  <si>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</si>
  <si>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</si>
  <si>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</si>
  <si>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</si>
  <si>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</si>
  <si>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</si>
  <si>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</si>
  <si>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</si>
  <si>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</si>
  <si>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</si>
  <si>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</si>
  <si>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</si>
  <si>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</si>
  <si>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</si>
  <si>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</si>
  <si>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</si>
  <si>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</si>
  <si>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</si>
  <si>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</si>
  <si>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</si>
  <si>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</si>
  <si>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</si>
  <si>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</si>
  <si>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</si>
  <si>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</si>
  <si>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</si>
  <si>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</si>
  <si>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</si>
  <si>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</si>
  <si>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</si>
  <si>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</si>
  <si>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</si>
  <si>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</si>
  <si>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</si>
  <si>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</si>
  <si>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</si>
  <si>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</si>
  <si>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</si>
  <si>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</si>
  <si>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</si>
  <si>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</si>
  <si>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</si>
  <si>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</si>
  <si>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</si>
  <si>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</si>
  <si>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</si>
  <si>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</si>
  <si>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</si>
  <si>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</si>
  <si>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</si>
  <si>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</si>
  <si>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</si>
  <si>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</si>
  <si>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</si>
  <si>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</si>
  <si>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</si>
  <si>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</si>
  <si>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</si>
  <si>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</si>
  <si>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</si>
  <si>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</si>
  <si>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</si>
  <si>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</si>
  <si>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</si>
  <si>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</si>
  <si>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</si>
  <si>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</si>
  <si>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</si>
  <si>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</si>
  <si>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</si>
  <si>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</si>
  <si>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</si>
  <si>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</si>
  <si>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</si>
  <si>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</si>
  <si>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</si>
  <si>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</si>
  <si>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</si>
  <si>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</si>
  <si>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</si>
  <si>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</si>
  <si>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</si>
  <si>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</si>
  <si>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</si>
  <si>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</si>
  <si>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</si>
  <si>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</si>
  <si>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</si>
  <si>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</si>
  <si>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</si>
  <si>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</si>
  <si>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</si>
  <si>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</si>
  <si>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</si>
  <si>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</si>
  <si>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</si>
  <si>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</si>
  <si>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</si>
  <si>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</si>
  <si>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</si>
  <si>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</si>
  <si>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</si>
  <si>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</si>
  <si>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</si>
  <si>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</si>
  <si>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</si>
  <si>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</si>
  <si>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</si>
  <si>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</si>
  <si>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</si>
  <si>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</si>
  <si>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</si>
  <si>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</si>
  <si>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</si>
  <si>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</si>
  <si>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</si>
  <si>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</si>
  <si>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</si>
  <si>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</si>
  <si>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</si>
  <si>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</si>
  <si>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</si>
  <si>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</si>
  <si>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</si>
  <si>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</si>
  <si>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</si>
  <si>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</si>
  <si>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</si>
  <si>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</si>
  <si>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</si>
  <si>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</si>
  <si>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</si>
  <si>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</si>
  <si>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</si>
  <si>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</si>
  <si>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</si>
  <si>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</si>
  <si>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</si>
  <si>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</si>
  <si>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</si>
  <si>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</si>
  <si>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</si>
  <si>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</si>
  <si>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</si>
  <si>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</si>
  <si>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</si>
  <si>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</si>
  <si>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</si>
  <si>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</si>
  <si>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</si>
  <si>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</si>
  <si>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</si>
  <si>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</si>
  <si>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</si>
  <si>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</si>
  <si>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</si>
  <si>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</si>
  <si>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</si>
  <si>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</si>
  <si>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</si>
  <si>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</si>
  <si>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</si>
  <si>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</si>
  <si>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</si>
  <si>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</si>
  <si>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</si>
  <si>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</si>
  <si>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</si>
  <si>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</si>
  <si>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</si>
  <si>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</si>
  <si>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</si>
  <si>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</si>
  <si>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</si>
  <si>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</si>
  <si>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</si>
  <si>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</si>
  <si>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</si>
  <si>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</si>
  <si>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</si>
  <si>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</si>
  <si>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</si>
  <si>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</si>
  <si>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</si>
  <si>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</si>
  <si>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</si>
  <si>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</si>
  <si>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</si>
  <si>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</si>
  <si>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</si>
  <si>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</si>
  <si>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</si>
  <si>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</si>
  <si>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</si>
  <si>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</si>
  <si>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</si>
  <si>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</si>
  <si>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</si>
  <si>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</si>
  <si>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</si>
  <si>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</si>
  <si>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</si>
  <si>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</si>
  <si>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</si>
  <si>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</si>
  <si>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</si>
  <si>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</si>
  <si>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</si>
  <si>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</si>
  <si>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</si>
  <si>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</si>
  <si>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</si>
  <si>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</si>
  <si>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</si>
  <si>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</si>
  <si>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</si>
  <si>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</si>
  <si>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</si>
  <si>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</si>
  <si>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</si>
  <si>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</si>
  <si>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</si>
  <si>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</si>
  <si>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</si>
  <si>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</si>
  <si>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</si>
  <si>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</si>
  <si>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</si>
  <si>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</si>
  <si>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</si>
  <si>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</si>
  <si>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</si>
  <si>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</si>
  <si>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</si>
  <si>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</si>
  <si>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</si>
  <si>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</si>
  <si>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</si>
  <si>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</si>
  <si>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</si>
  <si>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</si>
  <si>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</si>
  <si>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</si>
  <si>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</si>
  <si>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</si>
  <si>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</si>
  <si>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</si>
  <si>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</si>
  <si>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</si>
  <si>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</si>
  <si>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</si>
  <si>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</si>
  <si>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</si>
  <si>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</si>
  <si>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</si>
  <si>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</si>
  <si>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</si>
  <si>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</si>
  <si>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</si>
  <si>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</si>
  <si>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</si>
  <si>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</si>
  <si>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</si>
  <si>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</si>
  <si>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</si>
  <si>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</si>
  <si>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</si>
  <si>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</si>
  <si>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</si>
  <si>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</si>
  <si>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</si>
  <si>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</si>
  <si>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</si>
  <si>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</si>
  <si>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</si>
  <si>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</si>
  <si>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</si>
  <si>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</si>
  <si>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</si>
  <si>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</si>
  <si>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</si>
  <si>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</si>
  <si>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</si>
  <si>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</si>
  <si>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</si>
  <si>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</si>
  <si>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</si>
  <si>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</si>
  <si>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</si>
  <si>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</si>
  <si>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</si>
  <si>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</si>
  <si>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</si>
  <si>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</si>
  <si>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</si>
  <si>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</si>
  <si>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</si>
  <si>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</si>
  <si>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</si>
  <si>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</si>
  <si>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</si>
  <si>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</si>
  <si>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</si>
  <si>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</si>
  <si>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</si>
  <si>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</si>
  <si>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</si>
  <si>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</si>
  <si>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</si>
  <si>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</si>
  <si>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</si>
  <si>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</si>
  <si>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</si>
  <si>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</si>
  <si>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</si>
  <si>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</si>
  <si>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</si>
  <si>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</si>
  <si>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</si>
  <si>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</si>
  <si>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</si>
  <si>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</si>
  <si>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</si>
  <si>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</si>
  <si>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</si>
  <si>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</si>
  <si>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</si>
  <si>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</si>
  <si>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</si>
  <si>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</si>
  <si>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</si>
  <si>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</si>
  <si>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</si>
  <si>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</si>
  <si>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</si>
  <si>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</si>
  <si>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</si>
  <si>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</si>
  <si>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</si>
  <si>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</si>
  <si>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</si>
  <si>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</si>
  <si>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</si>
  <si>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</si>
  <si>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</si>
  <si>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</si>
  <si>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</si>
  <si>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</si>
  <si>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</si>
  <si>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</si>
  <si>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</si>
  <si>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</si>
  <si>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</si>
  <si>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</si>
  <si>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</si>
  <si>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</si>
  <si>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</si>
  <si>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</si>
  <si>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</si>
  <si>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</si>
  <si>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</si>
  <si>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</si>
  <si>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</si>
  <si>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</si>
  <si>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</si>
  <si>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</si>
  <si>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</si>
  <si>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</si>
  <si>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</si>
  <si>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</si>
  <si>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</si>
  <si>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</si>
  <si>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</si>
  <si>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</si>
  <si>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</si>
  <si>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</si>
  <si>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</si>
  <si>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</si>
  <si>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</si>
  <si>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</si>
  <si>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</si>
  <si>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</si>
  <si>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</si>
  <si>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</si>
  <si>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</si>
  <si>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</si>
  <si>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</si>
  <si>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</si>
  <si>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</si>
  <si>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</si>
  <si>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</si>
  <si>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</si>
  <si>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</si>
  <si>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</si>
  <si>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</si>
  <si>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</si>
  <si>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</si>
  <si>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</si>
  <si>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</si>
  <si>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</si>
  <si>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</si>
  <si>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</si>
  <si>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</si>
  <si>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</si>
  <si>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</si>
  <si>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</si>
  <si>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</si>
  <si>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</si>
  <si>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</si>
  <si>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</si>
  <si>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</si>
  <si>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</si>
  <si>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</si>
  <si>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</si>
  <si>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</si>
  <si>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</si>
  <si>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</si>
  <si>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</si>
  <si>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</si>
  <si>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</si>
  <si>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</si>
  <si>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</si>
  <si>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</si>
  <si>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</si>
  <si>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</si>
  <si>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</si>
  <si>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</si>
  <si>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</si>
  <si>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</si>
  <si>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</si>
  <si>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</si>
  <si>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</si>
  <si>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</si>
  <si>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</si>
  <si>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</si>
  <si>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</si>
  <si>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</si>
  <si>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</si>
  <si>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</si>
  <si>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</si>
  <si>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</si>
  <si>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</si>
  <si>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</si>
  <si>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</si>
  <si>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</si>
  <si>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</si>
  <si>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</si>
  <si>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</si>
  <si>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</si>
  <si>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</si>
  <si>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</si>
  <si>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</si>
  <si>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</si>
  <si>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</si>
  <si>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</si>
  <si>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</si>
  <si>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</si>
  <si>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</si>
  <si>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</si>
  <si>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</si>
  <si>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</si>
  <si>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</si>
  <si>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</si>
  <si>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</si>
  <si>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</si>
  <si>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</si>
  <si>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</si>
  <si>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</si>
  <si>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</si>
  <si>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</si>
  <si>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</si>
  <si>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</si>
  <si>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</si>
  <si>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</si>
  <si>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</si>
  <si>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</si>
  <si>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</si>
  <si>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</si>
  <si>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</si>
  <si>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</si>
  <si>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</si>
  <si>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</si>
  <si>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</si>
  <si>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</si>
  <si>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</si>
  <si>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</si>
  <si>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</si>
  <si>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</si>
  <si>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</si>
  <si>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</si>
  <si>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</si>
  <si>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</si>
  <si>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</si>
  <si>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</si>
  <si>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</si>
  <si>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</si>
  <si>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</si>
  <si>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</si>
  <si>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</si>
  <si>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</si>
  <si>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</si>
  <si>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</si>
  <si>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</si>
  <si>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</si>
  <si>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</si>
  <si>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</si>
  <si>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</si>
  <si>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</si>
  <si>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</si>
  <si>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</si>
  <si>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</si>
  <si>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</si>
  <si>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</si>
  <si>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</si>
  <si>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</si>
  <si>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</si>
  <si>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</si>
  <si>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</si>
  <si>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</si>
  <si>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</si>
  <si>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</si>
  <si>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</si>
  <si>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</si>
  <si>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</si>
  <si>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</si>
  <si>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</si>
  <si>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</si>
  <si>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</si>
  <si>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</si>
  <si>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</si>
  <si>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</si>
  <si>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</si>
  <si>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</si>
  <si>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</si>
  <si>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</si>
  <si>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</si>
  <si>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</si>
  <si>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</si>
  <si>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</si>
  <si>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</si>
  <si>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</si>
  <si>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</si>
  <si>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</si>
  <si>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</si>
  <si>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</si>
  <si>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</si>
  <si>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</si>
  <si>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</si>
  <si>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</si>
  <si>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</si>
  <si>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</si>
  <si>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</si>
  <si>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</si>
  <si>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</si>
  <si>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</si>
  <si>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</si>
  <si>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</si>
  <si>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</si>
  <si>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</si>
  <si>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</si>
  <si>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</si>
  <si>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</si>
  <si>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</si>
  <si>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</si>
  <si>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</si>
  <si>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</si>
  <si>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</si>
  <si>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</si>
  <si>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</si>
  <si>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</si>
  <si>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</si>
  <si>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</si>
  <si>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</si>
  <si>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</si>
  <si>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</si>
  <si>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</si>
  <si>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</si>
  <si>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</si>
  <si>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</si>
  <si>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</si>
  <si>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</si>
  <si>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</si>
  <si>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</si>
  <si>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</si>
  <si>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</si>
  <si>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</si>
  <si>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</si>
  <si>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</si>
  <si>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</si>
  <si>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</si>
  <si>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</si>
  <si>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</si>
  <si>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</si>
  <si>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</si>
  <si>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</si>
  <si>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</si>
  <si>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</si>
  <si>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</si>
  <si>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</si>
  <si>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</si>
  <si>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</si>
  <si>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</si>
  <si>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</si>
  <si>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</si>
  <si>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</si>
  <si>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</si>
  <si>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</si>
  <si>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</si>
  <si>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</si>
  <si>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</si>
  <si>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</si>
  <si>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</si>
  <si>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</si>
  <si>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</si>
  <si>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</si>
  <si>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</si>
  <si>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</si>
  <si>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</si>
  <si>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</si>
  <si>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</si>
  <si>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</si>
  <si>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</si>
  <si>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</si>
  <si>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</si>
  <si>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</si>
  <si>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</si>
  <si>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</si>
  <si>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</si>
  <si>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</si>
  <si>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</si>
  <si>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</si>
  <si>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</si>
  <si>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</si>
  <si>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</si>
  <si>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</si>
  <si>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</si>
  <si>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</si>
  <si>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</si>
  <si>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</si>
  <si>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</si>
  <si>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</si>
  <si>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</si>
  <si>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</si>
  <si>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</si>
  <si>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</si>
  <si>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</si>
  <si>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</si>
  <si>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</si>
  <si>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</si>
  <si>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</si>
  <si>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</si>
  <si>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</si>
  <si>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</si>
  <si>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</si>
  <si>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</si>
  <si>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</si>
  <si>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</si>
  <si>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</si>
  <si>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</si>
  <si>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</si>
  <si>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</si>
  <si>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</si>
  <si>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</si>
  <si>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</si>
  <si>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</si>
  <si>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</si>
  <si>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</si>
  <si>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</si>
  <si>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</si>
  <si>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</si>
  <si>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</si>
  <si>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</si>
  <si>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</si>
  <si>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</si>
  <si>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</si>
  <si>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</si>
  <si>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</si>
  <si>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</si>
  <si>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</si>
  <si>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</si>
  <si>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</si>
  <si>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</si>
  <si>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</si>
  <si>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</si>
  <si>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</si>
  <si>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</si>
  <si>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</si>
  <si>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</si>
  <si>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</si>
  <si>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</si>
  <si>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</si>
  <si>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</si>
  <si>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</si>
  <si>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</si>
  <si>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</si>
  <si>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</si>
  <si>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</si>
  <si>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</si>
  <si>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</si>
  <si>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</si>
  <si>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</si>
  <si>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</si>
  <si>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</si>
  <si>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</si>
  <si>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</si>
  <si>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</si>
  <si>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</si>
  <si>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</si>
  <si>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</si>
  <si>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</si>
  <si>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</si>
  <si>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</si>
  <si>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</si>
  <si>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</si>
  <si>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</si>
  <si>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</si>
  <si>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</si>
  <si>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</si>
  <si>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</si>
  <si>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</si>
  <si>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</si>
  <si>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</si>
  <si>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</si>
  <si>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</si>
  <si>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</si>
  <si>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</si>
  <si>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</si>
  <si>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</si>
  <si>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</si>
  <si>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</si>
  <si>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</si>
  <si>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</si>
  <si>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</si>
  <si>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</si>
  <si>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</si>
  <si>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</si>
  <si>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</si>
  <si>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</si>
  <si>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</si>
  <si>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</si>
  <si>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</si>
  <si>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</si>
  <si>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</si>
  <si>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</si>
  <si>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</si>
  <si>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</si>
  <si>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</si>
  <si>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</si>
  <si>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</si>
  <si>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</si>
  <si>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</si>
  <si>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</si>
  <si>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</si>
  <si>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</si>
  <si>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</si>
  <si>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</si>
  <si>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</si>
  <si>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</si>
  <si>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</si>
  <si>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</si>
  <si>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</si>
  <si>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</si>
  <si>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</si>
  <si>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</si>
  <si>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</si>
  <si>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</si>
  <si>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</si>
  <si>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</si>
  <si>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</si>
  <si>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</si>
  <si>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</si>
  <si>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</si>
  <si>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</si>
  <si>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</si>
  <si>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</si>
  <si>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</si>
  <si>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</si>
  <si>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</si>
  <si>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</si>
  <si>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</si>
  <si>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</si>
  <si>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</si>
  <si>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</si>
  <si>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</si>
  <si>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</si>
  <si>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</si>
  <si>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</si>
  <si>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</si>
  <si>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</si>
  <si>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</si>
  <si>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</si>
  <si>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</si>
  <si>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</si>
  <si>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</si>
  <si>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</si>
  <si>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</si>
  <si>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</si>
  <si>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</si>
  <si>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</si>
  <si>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</si>
  <si>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</si>
  <si>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</si>
  <si>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</si>
  <si>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</si>
  <si>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</si>
  <si>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</si>
  <si>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</si>
  <si>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</si>
  <si>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</si>
  <si>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</si>
  <si>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</si>
  <si>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</si>
  <si>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</si>
  <si>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</si>
  <si>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</si>
  <si>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</si>
  <si>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</si>
  <si>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</si>
  <si>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</si>
  <si>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</si>
  <si>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</si>
  <si>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</si>
  <si>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</si>
  <si>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</si>
  <si>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</si>
  <si>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</si>
  <si>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</si>
  <si>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</si>
  <si>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</si>
  <si>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</si>
  <si>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</si>
  <si>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</si>
  <si>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</si>
  <si>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</si>
  <si>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</si>
  <si>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</si>
  <si>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</si>
  <si>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</si>
  <si>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</si>
  <si>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</si>
  <si>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</si>
  <si>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</si>
  <si>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</si>
  <si>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</si>
  <si>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</si>
  <si>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</si>
  <si>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</si>
  <si>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</si>
  <si>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</si>
  <si>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</si>
  <si>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</si>
  <si>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</si>
  <si>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</si>
  <si>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</si>
  <si>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</si>
  <si>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</si>
  <si>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</si>
  <si>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</si>
  <si>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</si>
  <si>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</si>
  <si>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</si>
  <si>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</si>
  <si>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</si>
  <si>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</si>
  <si>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</si>
  <si>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</si>
  <si>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</si>
  <si>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</si>
  <si>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</si>
  <si>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</si>
  <si>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</si>
  <si>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</si>
  <si>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</si>
  <si>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</si>
  <si>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</si>
  <si>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</si>
  <si>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</si>
  <si>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</si>
  <si>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</si>
  <si>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</si>
  <si>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</si>
  <si>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</si>
  <si>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</si>
  <si>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</si>
  <si>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</si>
  <si>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</si>
  <si>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</si>
  <si>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</si>
  <si>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</si>
  <si>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</si>
  <si>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</si>
  <si>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</si>
  <si>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</si>
  <si>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</si>
  <si>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</si>
  <si>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</si>
  <si>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</si>
  <si>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</si>
  <si>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</si>
  <si>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</si>
  <si>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</si>
  <si>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</si>
  <si>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</si>
  <si>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</si>
  <si>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</si>
  <si>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</si>
  <si>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</si>
  <si>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</si>
  <si>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</si>
  <si>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</si>
  <si>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</si>
  <si>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</si>
  <si>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</si>
  <si>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</si>
  <si>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</si>
  <si>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</si>
  <si>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</si>
  <si>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</si>
  <si>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</si>
  <si>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</si>
  <si>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</si>
  <si>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</si>
  <si>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</si>
  <si>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</si>
  <si>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</si>
  <si>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</si>
  <si>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</si>
  <si>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</si>
  <si>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</si>
  <si>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</si>
  <si>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</si>
  <si>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</si>
  <si>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</si>
  <si>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</si>
  <si>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</si>
  <si>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</si>
  <si>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</si>
  <si>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</si>
  <si>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</si>
  <si>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</si>
  <si>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</si>
  <si>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</si>
  <si>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</si>
  <si>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</si>
  <si>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</si>
  <si>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</si>
  <si>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</si>
  <si>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</si>
  <si>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</si>
  <si>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</si>
  <si>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</si>
  <si>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</si>
  <si>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</si>
  <si>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</si>
  <si>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</si>
  <si>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</si>
  <si>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</si>
  <si>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</si>
  <si>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</si>
  <si>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</si>
  <si>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</si>
  <si>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</si>
  <si>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</si>
  <si>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</si>
  <si>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</si>
  <si>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</si>
  <si>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</si>
  <si>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</si>
  <si>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</si>
  <si>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</si>
  <si>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</si>
  <si>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</si>
  <si>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</si>
  <si>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</si>
  <si>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</si>
  <si>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</si>
  <si>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</si>
  <si>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</si>
  <si>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</si>
  <si>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</si>
  <si>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</si>
  <si>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</si>
  <si>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</si>
  <si>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</si>
  <si>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</si>
  <si>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</si>
  <si>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</si>
  <si>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</si>
  <si>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</si>
  <si>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</si>
  <si>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</si>
  <si>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</si>
  <si>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</si>
  <si>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</si>
  <si>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</si>
  <si>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</si>
  <si>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</si>
  <si>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</si>
  <si>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</si>
  <si>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</si>
  <si>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</si>
  <si>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</si>
  <si>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</si>
  <si>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</si>
  <si>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</si>
  <si>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</si>
  <si>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</si>
  <si>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</si>
  <si>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</si>
  <si>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</si>
  <si>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</si>
  <si>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</si>
  <si>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</si>
  <si>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</si>
  <si>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</si>
  <si>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</si>
  <si>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</si>
  <si>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</si>
  <si>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</si>
  <si>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</si>
  <si>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</si>
  <si>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</si>
  <si>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</si>
  <si>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</si>
  <si>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</si>
  <si>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</si>
  <si>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</si>
  <si>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</si>
  <si>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</si>
  <si>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</si>
  <si>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</si>
  <si>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</si>
  <si>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</si>
  <si>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</si>
  <si>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</si>
  <si>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</si>
  <si>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</si>
  <si>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</si>
  <si>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</si>
  <si>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</si>
  <si>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</si>
  <si>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</si>
  <si>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</si>
  <si>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</si>
  <si>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</si>
  <si>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</si>
  <si>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</si>
  <si>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</si>
  <si>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</si>
  <si>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</si>
  <si>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</si>
  <si>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</si>
  <si>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</si>
  <si>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</si>
  <si>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</si>
  <si>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</si>
  <si>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</si>
  <si>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</si>
  <si>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</si>
  <si>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</si>
  <si>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</si>
  <si>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</si>
  <si>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</si>
  <si>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</si>
  <si>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</si>
  <si>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</si>
  <si>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</si>
  <si>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</si>
  <si>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</si>
  <si>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</si>
  <si>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</si>
  <si>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</si>
  <si>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</si>
  <si>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</si>
  <si>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</si>
  <si>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</si>
  <si>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</si>
  <si>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</si>
  <si>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</si>
  <si>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</si>
  <si>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</si>
  <si>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</si>
  <si>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</si>
  <si>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</si>
  <si>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</si>
  <si>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</si>
  <si>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</si>
  <si>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</si>
  <si>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</si>
  <si>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</si>
  <si>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</si>
  <si>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</si>
  <si>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</si>
  <si>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</si>
  <si>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</si>
  <si>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</si>
  <si>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</si>
  <si>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</si>
  <si>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</si>
  <si>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</si>
  <si>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</si>
  <si>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</si>
  <si>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</si>
  <si>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</si>
  <si>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</si>
  <si>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</si>
  <si>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</si>
  <si>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</si>
  <si>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</si>
  <si>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</si>
  <si>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</si>
  <si>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</si>
  <si>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</si>
  <si>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</si>
  <si>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</si>
  <si>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</si>
  <si>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</si>
  <si>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</si>
  <si>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</si>
  <si>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</si>
  <si>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</si>
  <si>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</si>
  <si>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</si>
  <si>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</si>
  <si>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</si>
  <si>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</si>
  <si>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</si>
  <si>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</si>
  <si>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</si>
  <si>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</si>
  <si>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</si>
  <si>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</si>
  <si>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</si>
  <si>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</si>
  <si>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</si>
  <si>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</si>
  <si>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</si>
  <si>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</si>
  <si>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</si>
  <si>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</si>
  <si>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</si>
  <si>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</si>
  <si>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</si>
  <si>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</si>
  <si>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</si>
  <si>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</si>
  <si>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</si>
  <si>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</si>
  <si>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</si>
  <si>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</si>
  <si>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</si>
  <si>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</si>
  <si>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</si>
  <si>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</si>
  <si>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</si>
  <si>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</si>
  <si>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</si>
  <si>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</si>
  <si>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</si>
  <si>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</si>
  <si>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</si>
  <si>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</si>
  <si>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</si>
  <si>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</si>
  <si>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</si>
  <si>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</si>
  <si>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</si>
  <si>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</si>
  <si>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</si>
  <si>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</si>
  <si>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</si>
  <si>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</si>
  <si>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</si>
  <si>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</si>
  <si>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</si>
  <si>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</si>
  <si>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</si>
  <si>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</si>
  <si>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</si>
  <si>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</si>
  <si>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</si>
  <si>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</si>
  <si>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</si>
  <si>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</si>
  <si>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</si>
  <si>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</si>
  <si>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</si>
  <si>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</si>
  <si>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</si>
  <si>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</si>
  <si>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</si>
  <si>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</si>
  <si>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</si>
  <si>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</si>
  <si>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</si>
  <si>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</si>
  <si>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</si>
  <si>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</si>
  <si>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</si>
  <si>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</si>
  <si>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</si>
  <si>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</si>
  <si>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</si>
  <si>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</si>
  <si>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</si>
  <si>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</si>
  <si>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</si>
  <si>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</si>
  <si>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</si>
  <si>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</si>
  <si>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</si>
  <si>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</si>
  <si>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</si>
  <si>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</si>
  <si>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</si>
  <si>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</si>
  <si>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</si>
  <si>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</si>
  <si>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</si>
  <si>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</si>
  <si>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</si>
  <si>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</si>
  <si>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</si>
  <si>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</si>
  <si>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</si>
  <si>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</si>
  <si>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</si>
  <si>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</si>
  <si>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</si>
  <si>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</si>
  <si>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</si>
  <si>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</si>
  <si>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</si>
  <si>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</si>
  <si>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</si>
  <si>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</si>
  <si>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</si>
  <si>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</si>
  <si>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</si>
  <si>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</si>
  <si>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</si>
  <si>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</si>
  <si>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</si>
  <si>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</si>
  <si>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</si>
  <si>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</si>
  <si>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</si>
  <si>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</si>
  <si>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</si>
  <si>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</si>
  <si>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</si>
  <si>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</si>
  <si>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</si>
  <si>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</si>
  <si>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</si>
  <si>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</si>
  <si>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</si>
  <si>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</si>
  <si>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</si>
  <si>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</si>
  <si>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</si>
  <si>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</si>
  <si>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</si>
  <si>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</si>
  <si>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</si>
  <si>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</si>
  <si>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</si>
  <si>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</si>
  <si>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</si>
  <si>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</si>
  <si>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</si>
  <si>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</si>
  <si>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</si>
  <si>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</si>
  <si>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</si>
  <si>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</si>
  <si>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</si>
  <si>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</si>
  <si>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</si>
  <si>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</si>
  <si>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</si>
  <si>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</si>
  <si>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</si>
  <si>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</si>
  <si>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</si>
  <si>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</si>
  <si>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</si>
  <si>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</si>
  <si>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</si>
  <si>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</si>
  <si>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</si>
  <si>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</si>
  <si>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</si>
  <si>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</si>
  <si>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</si>
  <si>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</si>
  <si>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</si>
  <si>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</si>
  <si>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</si>
  <si>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</si>
  <si>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</si>
  <si>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</si>
  <si>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</si>
  <si>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</si>
  <si>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</si>
  <si>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</si>
  <si>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</si>
  <si>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</si>
  <si>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</si>
  <si>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</si>
  <si>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</si>
  <si>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</si>
  <si>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</si>
  <si>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</si>
  <si>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</si>
  <si>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</si>
  <si>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</si>
  <si>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</si>
  <si>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</si>
  <si>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</si>
  <si>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</si>
  <si>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</si>
  <si>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</si>
  <si>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</si>
  <si>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</si>
  <si>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</si>
  <si>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</si>
  <si>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</si>
  <si>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</si>
  <si>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</si>
  <si>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</si>
  <si>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</si>
  <si>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</si>
  <si>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</si>
  <si>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</si>
  <si>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</si>
  <si>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</si>
  <si>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</si>
  <si>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</si>
  <si>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</si>
  <si>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</si>
  <si>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</si>
  <si>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</si>
  <si>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</si>
  <si>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</si>
  <si>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</si>
  <si>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</si>
  <si>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</si>
  <si>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</si>
  <si>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</si>
  <si>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</si>
  <si>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</si>
  <si>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</si>
  <si>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</si>
  <si>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</si>
  <si>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</si>
  <si>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</si>
  <si>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</si>
  <si>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</si>
  <si>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</si>
  <si>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</si>
  <si>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</si>
  <si>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</si>
  <si>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</si>
  <si>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</si>
  <si>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</si>
  <si>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</si>
  <si>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</si>
  <si>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</si>
  <si>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</si>
  <si>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</si>
  <si>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</si>
  <si>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</si>
  <si>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</si>
  <si>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</si>
  <si>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</si>
  <si>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</si>
  <si>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</si>
  <si>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</si>
  <si>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</si>
  <si>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</si>
  <si>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</si>
  <si>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</si>
  <si>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</si>
  <si>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</si>
  <si>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</si>
  <si>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</si>
  <si>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</si>
  <si>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</si>
  <si>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</si>
  <si>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</si>
  <si>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</si>
  <si>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</si>
  <si>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</si>
  <si>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</si>
  <si>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</si>
  <si>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</si>
  <si>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</si>
  <si>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</si>
  <si>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</si>
  <si>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</si>
  <si>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</si>
  <si>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</si>
  <si>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</si>
  <si>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</si>
  <si>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</si>
  <si>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</si>
  <si>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</si>
  <si>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</si>
  <si>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</si>
  <si>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</si>
  <si>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</si>
  <si>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</si>
  <si>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</si>
  <si>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</si>
  <si>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</si>
  <si>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</si>
  <si>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</si>
  <si>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</si>
  <si>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</si>
  <si>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</si>
  <si>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</si>
  <si>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</si>
  <si>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</si>
  <si>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</si>
  <si>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</si>
  <si>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</si>
  <si>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</si>
  <si>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</si>
  <si>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</si>
  <si>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</si>
  <si>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</si>
  <si>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</si>
  <si>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</si>
  <si>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</si>
  <si>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</si>
  <si>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</si>
  <si>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</si>
  <si>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</si>
  <si>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</si>
  <si>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</si>
  <si>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</si>
  <si>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</si>
  <si>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</si>
  <si>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</si>
  <si>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</si>
  <si>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</si>
  <si>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</si>
  <si>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</si>
  <si>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</si>
  <si>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</si>
  <si>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</si>
  <si>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</si>
  <si>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</si>
  <si>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</si>
  <si>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</si>
  <si>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</si>
  <si>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</si>
  <si>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</si>
  <si>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</si>
  <si>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</si>
  <si>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</si>
  <si>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</si>
  <si>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</si>
  <si>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</si>
  <si>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</si>
  <si>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</si>
  <si>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</si>
  <si>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</si>
  <si>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</si>
  <si>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</si>
  <si>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</si>
  <si>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</si>
  <si>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</si>
  <si>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</si>
  <si>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</si>
  <si>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</si>
  <si>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</si>
  <si>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</si>
  <si>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</si>
  <si>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</si>
  <si>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</si>
  <si>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</si>
  <si>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</si>
  <si>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</si>
  <si>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</si>
  <si>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</si>
  <si>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</si>
  <si>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</si>
  <si>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</si>
  <si>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</si>
  <si>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</si>
  <si>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</si>
  <si>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</si>
  <si>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</si>
  <si>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</si>
  <si>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</si>
  <si>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</si>
  <si>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</si>
  <si>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</si>
  <si>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</si>
  <si>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</si>
  <si>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</si>
  <si>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</si>
  <si>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</si>
  <si>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</si>
  <si>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</si>
  <si>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</si>
  <si>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</si>
  <si>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</si>
  <si>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</si>
  <si>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</si>
  <si>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</si>
  <si>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</si>
  <si>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</si>
  <si>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</si>
  <si>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</si>
  <si>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</si>
  <si>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</si>
  <si>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</si>
  <si>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</si>
  <si>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</si>
  <si>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</si>
  <si>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</si>
  <si>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</si>
  <si>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</si>
  <si>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</si>
  <si>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</si>
  <si>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</si>
  <si>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</si>
  <si>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</si>
  <si>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</si>
  <si>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</si>
  <si>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</si>
  <si>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</si>
  <si>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</si>
  <si>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</si>
  <si>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</si>
  <si>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</si>
  <si>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</si>
  <si>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</si>
  <si>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</si>
  <si>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</si>
  <si>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</si>
  <si>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</si>
  <si>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</si>
  <si>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</si>
  <si>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</si>
  <si>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</si>
  <si>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</si>
  <si>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</si>
  <si>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</si>
  <si>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</si>
  <si>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</si>
  <si>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</si>
  <si>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</si>
  <si>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</si>
  <si>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</si>
  <si>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</si>
  <si>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</si>
  <si>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</si>
  <si>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</si>
  <si>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</si>
  <si>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</si>
  <si>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</si>
  <si>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</si>
  <si>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</si>
  <si>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</si>
  <si>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</si>
  <si>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</si>
  <si>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</si>
  <si>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</si>
  <si>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</si>
  <si>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</si>
  <si>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</si>
  <si>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</si>
  <si>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</si>
  <si>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</si>
  <si>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</si>
  <si>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</si>
  <si>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</si>
  <si>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</si>
  <si>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</si>
  <si>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</si>
  <si>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</si>
  <si>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</si>
  <si>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</si>
  <si>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</si>
  <si>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</si>
  <si>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</si>
  <si>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</si>
  <si>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</si>
  <si>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</si>
  <si>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</si>
  <si>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</si>
  <si>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</si>
  <si>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</si>
  <si>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</si>
  <si>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</si>
  <si>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</si>
  <si>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</si>
  <si>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</si>
  <si>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</si>
  <si>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</si>
  <si>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</si>
  <si>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</si>
  <si>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</si>
  <si>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</si>
  <si>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</si>
  <si>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</si>
  <si>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</si>
  <si>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</si>
  <si>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</si>
  <si>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</si>
  <si>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</si>
  <si>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</si>
  <si>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</si>
  <si>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</si>
  <si>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</si>
  <si>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</si>
  <si>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</si>
  <si>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</si>
  <si>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</si>
  <si>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</si>
  <si>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</si>
  <si>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</si>
  <si>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</si>
  <si>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</si>
  <si>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</si>
  <si>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</si>
  <si>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</si>
  <si>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</si>
  <si>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</si>
  <si>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</si>
  <si>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</si>
  <si>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</si>
  <si>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</si>
  <si>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</si>
  <si>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</si>
  <si>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</si>
  <si>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</si>
  <si>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</si>
  <si>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</si>
  <si>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</si>
  <si>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</si>
  <si>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</si>
  <si>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</si>
  <si>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</si>
  <si>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</si>
  <si>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</si>
  <si>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</si>
  <si>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</si>
  <si>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</si>
  <si>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</si>
  <si>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</si>
  <si>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</si>
  <si>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</si>
  <si>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</si>
  <si>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</si>
  <si>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</si>
  <si>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</si>
  <si>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</si>
  <si>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</si>
  <si>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</si>
  <si>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</si>
  <si>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</si>
  <si>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</si>
  <si>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</si>
  <si>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</si>
  <si>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</si>
  <si>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</si>
  <si>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</si>
  <si>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</si>
  <si>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</si>
  <si>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</si>
  <si>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</si>
  <si>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</si>
  <si>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</si>
  <si>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</si>
  <si>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</si>
  <si>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</si>
  <si>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</si>
  <si>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</si>
  <si>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</si>
  <si>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</si>
  <si>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</si>
  <si>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</si>
  <si>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</si>
  <si>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</si>
  <si>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</si>
  <si>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</si>
  <si>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</si>
  <si>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</si>
  <si>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</si>
  <si>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</si>
  <si>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</si>
  <si>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</si>
  <si>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</si>
  <si>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</si>
  <si>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</si>
  <si>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</si>
  <si>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</si>
  <si>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</si>
  <si>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</si>
  <si>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</si>
  <si>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</si>
  <si>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</si>
  <si>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</si>
  <si>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</si>
  <si>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</si>
  <si>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</si>
  <si>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</si>
  <si>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</si>
  <si>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</si>
  <si>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</si>
  <si>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</si>
  <si>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</si>
  <si>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</si>
  <si>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</si>
  <si>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</si>
  <si>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</si>
  <si>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</si>
  <si>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</si>
  <si>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</si>
  <si>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</si>
  <si>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</si>
  <si>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</si>
  <si>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</si>
  <si>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</si>
  <si>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</si>
  <si>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</si>
  <si>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</si>
  <si>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</si>
  <si>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</si>
  <si>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</si>
  <si>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</si>
  <si>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</si>
  <si>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</si>
  <si>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</si>
  <si>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</si>
  <si>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</si>
  <si>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</si>
  <si>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</si>
  <si>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</si>
  <si>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</si>
  <si>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</si>
  <si>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</si>
  <si>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</si>
  <si>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</si>
  <si>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</si>
  <si>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</si>
  <si>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</si>
  <si>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</si>
  <si>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</si>
  <si>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</si>
  <si>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</si>
  <si>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</si>
  <si>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</si>
  <si>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</si>
  <si>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</si>
  <si>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</si>
  <si>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</si>
  <si>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</si>
  <si>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</si>
  <si>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</si>
  <si>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</si>
  <si>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</si>
  <si>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</si>
  <si>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</si>
  <si>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</si>
  <si>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</si>
  <si>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</si>
  <si>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</si>
  <si>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</si>
  <si>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</si>
  <si>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</si>
  <si>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</si>
  <si>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</si>
  <si>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</si>
  <si>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</si>
  <si>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</si>
  <si>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</si>
  <si>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</si>
  <si>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</si>
  <si>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</si>
  <si>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</si>
  <si>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</si>
  <si>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</si>
  <si>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</si>
  <si>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</si>
  <si>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</si>
  <si>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</si>
  <si>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</si>
  <si>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</si>
  <si>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</si>
  <si>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</si>
  <si>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</si>
  <si>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</si>
  <si>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</si>
  <si>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</si>
  <si>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</si>
  <si>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</si>
  <si>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</si>
  <si>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</si>
  <si>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</si>
  <si>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</si>
  <si>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</si>
  <si>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</si>
  <si>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</si>
  <si>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</si>
  <si>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</si>
  <si>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</si>
  <si>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</si>
  <si>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</si>
  <si>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</si>
  <si>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</si>
  <si>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</si>
  <si>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</si>
  <si>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</si>
  <si>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</si>
  <si>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</si>
  <si>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</si>
  <si>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</si>
  <si>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</si>
  <si>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</si>
  <si>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</si>
  <si>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</si>
  <si>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</si>
  <si>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</si>
  <si>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</si>
  <si>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</si>
  <si>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</si>
  <si>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</si>
  <si>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</si>
  <si>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</si>
  <si>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</si>
  <si>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</si>
  <si>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</si>
  <si>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</si>
  <si>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</si>
  <si>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</si>
  <si>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</si>
  <si>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</si>
  <si>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</si>
  <si>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</si>
  <si>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</si>
  <si>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</si>
  <si>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</si>
  <si>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</si>
  <si>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</si>
  <si>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</si>
  <si>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</si>
  <si>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</si>
  <si>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</si>
  <si>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</si>
  <si>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</si>
  <si>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</si>
  <si>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</si>
  <si>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</si>
  <si>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</si>
  <si>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</si>
  <si>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</si>
  <si>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</si>
  <si>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</si>
  <si>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</si>
  <si>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</si>
  <si>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</si>
  <si>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</si>
  <si>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</si>
  <si>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</si>
  <si>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</si>
  <si>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</si>
  <si>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</si>
  <si>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</si>
  <si>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</si>
  <si>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</si>
  <si>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</si>
  <si>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</si>
  <si>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</si>
  <si>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</si>
  <si>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</si>
  <si>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</si>
  <si>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</si>
  <si>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</si>
  <si>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</si>
  <si>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</si>
  <si>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</si>
  <si>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</si>
  <si>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</si>
  <si>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</si>
  <si>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</si>
  <si>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</si>
  <si>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</si>
  <si>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</si>
  <si>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</si>
  <si>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</si>
  <si>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</si>
  <si>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</si>
  <si>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</si>
  <si>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</si>
  <si>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</si>
  <si>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</si>
  <si>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</si>
  <si>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</si>
  <si>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</si>
  <si>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</si>
  <si>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</si>
  <si>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</si>
  <si>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</si>
  <si>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</si>
  <si>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</si>
  <si>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</si>
  <si>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</si>
  <si>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</si>
  <si>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</si>
  <si>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</si>
  <si>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</si>
  <si>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</si>
  <si>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</si>
  <si>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</si>
  <si>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</si>
  <si>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</si>
  <si>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</si>
  <si>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</si>
  <si>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</si>
  <si>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</si>
  <si>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</si>
  <si>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</si>
  <si>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</si>
  <si>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</si>
  <si>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</si>
  <si>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</si>
  <si>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</si>
  <si>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</si>
  <si>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</si>
  <si>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</si>
  <si>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</si>
  <si>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</si>
  <si>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</si>
  <si>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</si>
  <si>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</si>
  <si>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</si>
  <si>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</si>
  <si>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</si>
  <si>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</si>
  <si>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</si>
  <si>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</si>
  <si>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</si>
  <si>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</si>
  <si>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</si>
  <si>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</si>
  <si>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</si>
  <si>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</si>
  <si>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</si>
  <si>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</si>
  <si>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</si>
  <si>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</si>
  <si>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</si>
  <si>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</si>
  <si>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</si>
  <si>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</si>
  <si>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</si>
  <si>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</si>
  <si>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</si>
  <si>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</si>
  <si>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</si>
  <si>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</si>
  <si>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</si>
  <si>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</si>
  <si>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</si>
  <si>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</si>
  <si>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</si>
  <si>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</si>
  <si>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</si>
  <si>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</si>
  <si>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</si>
  <si>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</si>
  <si>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</si>
  <si>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</si>
  <si>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</si>
  <si>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</si>
  <si>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</si>
  <si>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</si>
  <si>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</si>
  <si>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</si>
  <si>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</si>
  <si>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</si>
  <si>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</si>
  <si>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</si>
  <si>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</si>
  <si>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</si>
  <si>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</si>
  <si>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</si>
  <si>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</si>
  <si>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</si>
  <si>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</si>
  <si>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</si>
  <si>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</si>
  <si>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</si>
  <si>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</si>
  <si>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</si>
  <si>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</si>
  <si>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</si>
  <si>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</si>
  <si>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</si>
  <si>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</si>
  <si>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</si>
  <si>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</si>
  <si>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</si>
  <si>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</si>
  <si>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</si>
  <si>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</si>
  <si>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</si>
  <si>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</si>
  <si>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</si>
  <si>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</si>
  <si>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</si>
  <si>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</si>
  <si>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</si>
  <si>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</si>
  <si>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</si>
  <si>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</si>
  <si>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</si>
  <si>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</si>
  <si>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</si>
  <si>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</si>
  <si>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</si>
  <si>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</si>
  <si>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</si>
  <si>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</si>
  <si>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</si>
  <si>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</si>
  <si>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</si>
  <si>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</si>
  <si>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</si>
  <si>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</si>
  <si>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</si>
  <si>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</si>
  <si>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</si>
  <si>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</si>
  <si>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</si>
  <si>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</si>
  <si>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</si>
  <si>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</si>
  <si>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</si>
  <si>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</si>
  <si>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</si>
  <si>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</si>
  <si>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</si>
  <si>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</si>
  <si>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</si>
  <si>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</si>
  <si>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</si>
  <si>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</si>
  <si>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</si>
  <si>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</si>
  <si>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</si>
  <si>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</si>
  <si>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</si>
  <si>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</si>
  <si>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</si>
  <si>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</si>
  <si>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</si>
  <si>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</si>
  <si>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</si>
  <si>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</si>
  <si>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</si>
  <si>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</si>
  <si>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</si>
  <si>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</si>
  <si>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</si>
  <si>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</si>
  <si>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</si>
  <si>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</si>
  <si>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</si>
  <si>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</si>
  <si>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</si>
  <si>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</si>
  <si>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</si>
  <si>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</si>
  <si>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</si>
  <si>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</si>
  <si>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</si>
  <si>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</si>
  <si>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</si>
  <si>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</si>
  <si>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</si>
  <si>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</si>
  <si>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</si>
  <si>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</si>
  <si>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</si>
  <si>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</si>
  <si>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</si>
  <si>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</si>
  <si>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</si>
  <si>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</si>
  <si>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</si>
  <si>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</si>
  <si>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</si>
  <si>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</si>
  <si>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</si>
  <si>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</si>
  <si>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</si>
  <si>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</si>
  <si>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</si>
  <si>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</si>
  <si>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</si>
  <si>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</si>
  <si>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</si>
  <si>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</si>
  <si>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</si>
  <si>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</si>
  <si>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</si>
  <si>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</si>
  <si>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</si>
  <si>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</si>
  <si>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</si>
  <si>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</si>
  <si>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</si>
  <si>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</si>
  <si>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</si>
  <si>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</si>
  <si>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</si>
  <si>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</si>
  <si>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</si>
  <si>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</si>
  <si>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</si>
  <si>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</si>
  <si>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</si>
  <si>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</si>
  <si>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</si>
  <si>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</si>
  <si>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</si>
  <si>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</si>
  <si>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</si>
  <si>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</si>
  <si>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</si>
  <si>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</si>
  <si>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</si>
  <si>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</si>
  <si>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</si>
  <si>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</si>
  <si>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</si>
  <si>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</si>
  <si>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</si>
  <si>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</si>
  <si>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</si>
  <si>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</si>
  <si>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</si>
  <si>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</si>
  <si>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</si>
  <si>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</si>
  <si>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</si>
  <si>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</si>
  <si>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</si>
  <si>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</si>
  <si>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</si>
  <si>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</si>
  <si>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</si>
  <si>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</si>
  <si>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</si>
  <si>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</si>
  <si>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</si>
  <si>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</si>
  <si>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</si>
  <si>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</si>
  <si>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</si>
  <si>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</si>
  <si>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</si>
  <si>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</si>
  <si>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</si>
  <si>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</si>
  <si>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</si>
  <si>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</si>
  <si>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</si>
  <si>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</si>
  <si>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</si>
  <si>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</si>
  <si>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</si>
  <si>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</si>
  <si>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</si>
  <si>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</si>
  <si>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</si>
  <si>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</si>
  <si>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</si>
  <si>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</si>
  <si>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</si>
  <si>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</si>
  <si>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</si>
  <si>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</si>
  <si>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</si>
  <si>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</si>
  <si>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</si>
  <si>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</si>
  <si>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</si>
  <si>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</si>
  <si>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</si>
  <si>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</si>
  <si>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</si>
  <si>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</si>
  <si>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</si>
  <si>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</si>
  <si>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</si>
  <si>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</si>
  <si>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</si>
  <si>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</si>
  <si>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</si>
  <si>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</si>
  <si>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</si>
  <si>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</si>
  <si>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</si>
  <si>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</si>
  <si>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</si>
  <si>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</si>
  <si>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</si>
  <si>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</si>
  <si>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</si>
  <si>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</si>
  <si>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</si>
  <si>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</si>
  <si>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</si>
  <si>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</si>
  <si>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</si>
  <si>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</si>
  <si>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</si>
  <si>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</si>
  <si>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</si>
  <si>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</si>
  <si>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</si>
  <si>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</si>
  <si>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</si>
  <si>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</si>
  <si>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</si>
  <si>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</si>
  <si>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</si>
  <si>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</si>
  <si>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</si>
  <si>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</si>
  <si>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</si>
  <si>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</si>
  <si>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</si>
  <si>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</si>
  <si>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</si>
  <si>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</si>
  <si>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</si>
  <si>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</si>
  <si>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</si>
  <si>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</si>
  <si>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</si>
  <si>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</si>
  <si>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</si>
  <si>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</si>
  <si>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</si>
  <si>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</si>
  <si>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</si>
  <si>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</si>
  <si>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</si>
  <si>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</si>
  <si>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</si>
  <si>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</si>
  <si>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</si>
  <si>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</si>
  <si>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</si>
  <si>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</si>
  <si>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</si>
  <si>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</si>
  <si>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</si>
  <si>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</si>
  <si>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</si>
  <si>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</si>
  <si>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</si>
  <si>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</si>
  <si>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</si>
  <si>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</si>
  <si>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</si>
  <si>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</si>
  <si>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</si>
  <si>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</si>
  <si>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</si>
  <si>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</si>
  <si>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</si>
  <si>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</si>
  <si>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</si>
  <si>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</si>
  <si>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</si>
  <si>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</si>
  <si>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</si>
  <si>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</si>
  <si>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</si>
  <si>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</si>
  <si>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</si>
  <si>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</si>
  <si>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</si>
  <si>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</si>
  <si>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</si>
  <si>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</si>
  <si>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</si>
  <si>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</si>
  <si>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</si>
  <si>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</si>
  <si>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</si>
  <si>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</si>
  <si>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</si>
  <si>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</si>
  <si>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</si>
  <si>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</si>
  <si>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</si>
  <si>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</si>
  <si>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</si>
  <si>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</si>
  <si>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</si>
  <si>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</si>
  <si>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</si>
  <si>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</si>
  <si>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</si>
  <si>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</si>
  <si>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</si>
  <si>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</si>
  <si>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</si>
  <si>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</si>
  <si>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</si>
  <si>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</si>
  <si>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</si>
  <si>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</si>
  <si>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</si>
  <si>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</si>
  <si>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</si>
  <si>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</si>
  <si>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</si>
  <si>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</si>
  <si>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</si>
  <si>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</si>
  <si>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</si>
  <si>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</si>
  <si>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</si>
  <si>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</si>
  <si>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</si>
  <si>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</si>
  <si>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</si>
  <si>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</si>
  <si>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</si>
  <si>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</si>
  <si>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</si>
  <si>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</si>
  <si>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</si>
  <si>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</si>
  <si>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</si>
  <si>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</si>
  <si>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</si>
  <si>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</si>
  <si>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</si>
  <si>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</si>
  <si>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</si>
  <si>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</si>
  <si>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</si>
  <si>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</si>
  <si>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</si>
  <si>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</si>
  <si>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</si>
  <si>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</si>
  <si>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</si>
  <si>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</si>
  <si>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</si>
  <si>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</si>
  <si>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</si>
  <si>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</si>
  <si>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</si>
  <si>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</si>
  <si>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</si>
  <si>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</si>
  <si>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</si>
  <si>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</si>
  <si>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</si>
  <si>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</si>
  <si>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</si>
  <si>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</si>
  <si>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</si>
  <si>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</si>
  <si>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</si>
  <si>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</si>
  <si>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</si>
  <si>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</si>
  <si>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</si>
  <si>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</si>
  <si>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</si>
  <si>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</si>
  <si>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</si>
  <si>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</si>
  <si>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</si>
  <si>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</si>
  <si>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</si>
  <si>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</si>
  <si>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</si>
  <si>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</si>
  <si>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</si>
  <si>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</si>
  <si>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</si>
  <si>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</si>
  <si>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</si>
  <si>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</si>
  <si>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</si>
  <si>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</si>
  <si>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</si>
  <si>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</si>
  <si>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</si>
  <si>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</si>
  <si>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</si>
  <si>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</si>
  <si>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</si>
  <si>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</si>
  <si>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</si>
  <si>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</si>
  <si>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</si>
  <si>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</si>
  <si>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</si>
  <si>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</si>
  <si>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</si>
  <si>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</si>
  <si>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</si>
  <si>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</si>
  <si>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</si>
  <si>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</si>
  <si>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</si>
  <si>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</si>
  <si>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</si>
  <si>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</si>
  <si>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</si>
  <si>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</si>
  <si>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</si>
  <si>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</si>
  <si>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</si>
  <si>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</si>
  <si>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</si>
  <si>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</si>
  <si>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</si>
  <si>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</si>
  <si>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</si>
  <si>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</si>
  <si>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</si>
  <si>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</si>
  <si>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</si>
  <si>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</si>
  <si>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</si>
  <si>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</si>
  <si>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</si>
  <si>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</si>
  <si>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</si>
  <si>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</si>
  <si>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</si>
  <si>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</si>
  <si>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</si>
  <si>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</si>
  <si>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</si>
  <si>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</si>
  <si>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</si>
  <si>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</si>
  <si>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</si>
  <si>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</si>
  <si>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</si>
  <si>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</si>
  <si>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</si>
  <si>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</si>
  <si>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</si>
  <si>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</si>
  <si>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</si>
  <si>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</si>
  <si>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</si>
  <si>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</si>
  <si>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</si>
  <si>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</si>
  <si>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</si>
  <si>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</si>
  <si>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</si>
  <si>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</si>
  <si>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</si>
  <si>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</si>
  <si>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</si>
  <si>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</si>
  <si>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</si>
  <si>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</si>
  <si>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</si>
  <si>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</si>
  <si>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</si>
  <si>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</si>
  <si>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</si>
  <si>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</si>
  <si>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</si>
  <si>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</si>
  <si>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</si>
  <si>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</si>
  <si>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</si>
  <si>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</si>
  <si>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</si>
  <si>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</si>
  <si>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</si>
  <si>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</si>
  <si>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</si>
  <si>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</si>
  <si>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</si>
  <si>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</si>
  <si>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</si>
  <si>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</si>
  <si>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</si>
  <si>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</si>
  <si>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</si>
  <si>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</si>
  <si>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</si>
  <si>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</si>
  <si>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</si>
  <si>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</si>
  <si>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</si>
  <si>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</si>
  <si>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</si>
  <si>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</si>
  <si>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</si>
  <si>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</si>
  <si>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</si>
  <si>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</si>
  <si>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</si>
  <si>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</si>
  <si>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</si>
  <si>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</si>
  <si>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</si>
  <si>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</si>
  <si>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</si>
  <si>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</si>
  <si>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</si>
  <si>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</si>
  <si>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</si>
  <si>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</si>
  <si>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</si>
  <si>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</si>
  <si>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</si>
  <si>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</si>
  <si>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</si>
  <si>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</si>
  <si>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</si>
  <si>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</si>
  <si>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</si>
  <si>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</si>
  <si>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</si>
  <si>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</si>
  <si>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</si>
  <si>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</si>
  <si>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</si>
  <si>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</si>
  <si>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</si>
  <si>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</si>
  <si>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</si>
  <si>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</si>
  <si>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</si>
  <si>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</si>
  <si>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</si>
  <si>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</si>
  <si>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</si>
  <si>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</si>
  <si>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</si>
  <si>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</si>
  <si>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</si>
  <si>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</si>
  <si>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</si>
  <si>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</si>
  <si>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</si>
  <si>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</si>
  <si>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</si>
  <si>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</si>
  <si>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</si>
  <si>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</si>
  <si>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</si>
  <si>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</si>
  <si>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</si>
  <si>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</si>
  <si>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</si>
  <si>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</si>
  <si>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</si>
  <si>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</si>
  <si>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</si>
  <si>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</si>
  <si>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</si>
  <si>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</si>
  <si>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</si>
  <si>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</si>
  <si>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</si>
  <si>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</si>
  <si>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</si>
  <si>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</si>
  <si>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</si>
  <si>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</si>
  <si>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</si>
  <si>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</si>
  <si>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</si>
  <si>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</si>
  <si>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</si>
  <si>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</si>
  <si>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</si>
  <si>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</si>
  <si>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</si>
  <si>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</si>
  <si>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</si>
  <si>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</si>
  <si>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</si>
  <si>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</si>
  <si>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</si>
  <si>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</si>
  <si>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</si>
  <si>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</si>
  <si>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</si>
  <si>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</si>
  <si>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</si>
  <si>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</si>
  <si>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</si>
  <si>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</si>
  <si>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</si>
  <si>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</si>
  <si>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</si>
  <si>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</si>
  <si>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</si>
  <si>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</si>
  <si>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</si>
  <si>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</si>
  <si>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</si>
  <si>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</si>
  <si>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</si>
  <si>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</si>
  <si>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</si>
  <si>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</si>
  <si>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</si>
  <si>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</si>
  <si>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</si>
  <si>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</si>
  <si>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</si>
  <si>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</si>
  <si>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</si>
  <si>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</si>
  <si>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</si>
  <si>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</si>
  <si>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</si>
  <si>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</si>
  <si>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</si>
  <si>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</si>
  <si>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</si>
  <si>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</si>
  <si>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</si>
  <si>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</si>
  <si>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</si>
  <si>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</si>
  <si>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</si>
  <si>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</si>
  <si>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</si>
  <si>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</si>
  <si>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</si>
  <si>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</si>
  <si>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</si>
  <si>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</si>
  <si>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</si>
  <si>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</si>
  <si>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</si>
  <si>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</si>
  <si>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</si>
  <si>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</si>
  <si>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</si>
  <si>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</si>
  <si>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</si>
  <si>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</si>
  <si>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</si>
  <si>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</si>
  <si>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</si>
  <si>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</si>
  <si>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</si>
  <si>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</si>
  <si>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</si>
  <si>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</si>
  <si>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</si>
  <si>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</si>
  <si>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</si>
  <si>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</si>
  <si>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</si>
  <si>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</si>
  <si>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</si>
  <si>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</si>
  <si>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</si>
  <si>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</si>
  <si>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</si>
  <si>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</si>
  <si>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</si>
  <si>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</si>
  <si>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</si>
  <si>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</si>
  <si>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</si>
  <si>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</si>
  <si>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</si>
  <si>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</si>
  <si>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</si>
  <si>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</si>
  <si>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</si>
  <si>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</si>
  <si>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</si>
  <si>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</si>
  <si>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</si>
  <si>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</si>
  <si>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</si>
  <si>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</si>
  <si>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</si>
  <si>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</si>
  <si>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</si>
  <si>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</si>
  <si>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</si>
  <si>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</si>
  <si>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</si>
  <si>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</si>
  <si>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</si>
  <si>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</si>
  <si>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</si>
  <si>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</si>
  <si>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</si>
  <si>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</si>
  <si>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</si>
  <si>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</si>
  <si>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</si>
  <si>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</si>
  <si>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</si>
  <si>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</si>
  <si>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</si>
  <si>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</si>
  <si>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</si>
  <si>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</si>
  <si>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</si>
  <si>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</si>
  <si>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</si>
  <si>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</si>
  <si>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</si>
  <si>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</si>
  <si>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</si>
  <si>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</si>
  <si>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</si>
  <si>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</si>
  <si>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</si>
  <si>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</si>
  <si>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</si>
  <si>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</si>
  <si>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</si>
  <si>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</si>
  <si>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</si>
  <si>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</si>
  <si>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</si>
  <si>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</si>
  <si>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</si>
  <si>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</si>
  <si>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</si>
  <si>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</si>
  <si>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</si>
  <si>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</si>
  <si>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</si>
  <si>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</si>
  <si>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</si>
  <si>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</si>
  <si>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</si>
  <si>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</si>
  <si>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</si>
  <si>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</si>
  <si>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</si>
  <si>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</si>
  <si>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</si>
  <si>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</si>
  <si>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</si>
  <si>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</si>
  <si>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</si>
  <si>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</si>
  <si>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</si>
  <si>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</si>
  <si>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</si>
  <si>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</si>
  <si>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</si>
  <si>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</si>
  <si>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</si>
  <si>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</si>
  <si>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</si>
  <si>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</si>
  <si>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</si>
  <si>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</si>
  <si>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</si>
  <si>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</si>
  <si>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</si>
  <si>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</si>
  <si>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</si>
  <si>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</si>
  <si>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</si>
  <si>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</si>
  <si>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</si>
  <si>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</si>
  <si>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</si>
  <si>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</si>
  <si>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</si>
  <si>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</si>
  <si>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</si>
  <si>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</si>
  <si>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</si>
  <si>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</si>
  <si>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</si>
  <si>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</si>
  <si>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</si>
  <si>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</si>
  <si>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</si>
  <si>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</si>
  <si>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</si>
  <si>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</si>
  <si>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</si>
  <si>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</si>
  <si>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</si>
  <si>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</si>
  <si>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</si>
  <si>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</si>
  <si>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</si>
  <si>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</si>
  <si>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</si>
  <si>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</si>
  <si>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</si>
  <si>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</si>
  <si>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</si>
  <si>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</si>
  <si>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</si>
  <si>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</si>
  <si>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</si>
  <si>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</si>
  <si>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</si>
  <si>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</si>
  <si>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</si>
  <si>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</si>
  <si>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</si>
  <si>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</si>
  <si>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</si>
  <si>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</si>
  <si>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</si>
  <si>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</si>
  <si>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</si>
  <si>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</si>
  <si>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</si>
  <si>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</si>
  <si>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</si>
  <si>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</si>
  <si>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</si>
  <si>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</si>
  <si>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</si>
  <si>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</si>
  <si>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</si>
  <si>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</si>
  <si>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</si>
  <si>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</si>
  <si>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</si>
  <si>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</si>
  <si>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</si>
  <si>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</si>
  <si>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</si>
  <si>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</si>
  <si>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</si>
  <si>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</si>
  <si>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</si>
  <si>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</si>
  <si>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</si>
  <si>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</si>
  <si>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</si>
  <si>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</si>
  <si>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</si>
  <si>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</si>
  <si>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</si>
  <si>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</si>
  <si>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</si>
  <si>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</si>
  <si>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</si>
  <si>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</si>
  <si>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</si>
  <si>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</si>
  <si>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</si>
  <si>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</si>
  <si>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</si>
  <si>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</si>
  <si>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</si>
  <si>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</si>
  <si>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</si>
  <si>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</si>
  <si>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</si>
  <si>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</si>
  <si>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</si>
  <si>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</si>
  <si>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</si>
  <si>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</si>
  <si>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</si>
  <si>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</si>
  <si>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</si>
  <si>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</si>
  <si>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</si>
  <si>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</si>
  <si>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</si>
  <si>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</si>
  <si>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</si>
  <si>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</si>
  <si>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</si>
  <si>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</si>
  <si>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</si>
  <si>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</si>
  <si>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</si>
  <si>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</si>
  <si>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</si>
  <si>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</si>
  <si>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</si>
  <si>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</si>
  <si>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</si>
  <si>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</si>
  <si>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</si>
  <si>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</si>
  <si>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</si>
  <si>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</si>
  <si>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</si>
  <si>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</si>
  <si>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</si>
  <si>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</si>
  <si>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</si>
  <si>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</si>
  <si>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</si>
  <si>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</si>
  <si>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</si>
  <si>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</si>
  <si>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</si>
  <si>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</si>
  <si>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</si>
  <si>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</si>
  <si>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</si>
  <si>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</si>
  <si>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</si>
  <si>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</si>
  <si>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</si>
  <si>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</si>
  <si>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</si>
  <si>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</si>
  <si>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</si>
  <si>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</si>
  <si>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</si>
  <si>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</si>
  <si>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</si>
  <si>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</si>
  <si>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</si>
  <si>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</si>
  <si>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</si>
  <si>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</si>
  <si>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</si>
  <si>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</si>
  <si>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</si>
  <si>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</si>
  <si>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</si>
  <si>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</si>
  <si>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</si>
  <si>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</si>
  <si>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</si>
  <si>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</si>
  <si>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</si>
  <si>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</si>
  <si>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</si>
  <si>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</si>
  <si>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</si>
  <si>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</si>
  <si>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</si>
  <si>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</si>
  <si>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</si>
  <si>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</si>
  <si>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</si>
  <si>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</si>
  <si>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</si>
  <si>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</si>
  <si>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</si>
  <si>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</si>
  <si>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</si>
  <si>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</si>
  <si>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</si>
  <si>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</si>
  <si>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</si>
  <si>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</si>
  <si>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</si>
  <si>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</si>
  <si>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</si>
  <si>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</si>
  <si>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</si>
  <si>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</si>
  <si>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</si>
  <si>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</si>
  <si>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</si>
  <si>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</si>
  <si>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</si>
  <si>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</si>
  <si>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</si>
  <si>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</si>
  <si>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</si>
  <si>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</si>
  <si>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</si>
  <si>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</si>
  <si>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</si>
  <si>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</si>
  <si>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</si>
  <si>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</si>
  <si>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</si>
  <si>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</si>
  <si>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</si>
  <si>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</si>
  <si>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</si>
  <si>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</si>
  <si>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</si>
  <si>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</si>
  <si>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</si>
  <si>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</si>
  <si>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</si>
  <si>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</si>
  <si>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</si>
  <si>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</si>
  <si>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</si>
  <si>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</si>
  <si>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</si>
  <si>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</si>
  <si>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</si>
  <si>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</si>
  <si>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</si>
  <si>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</si>
  <si>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</si>
  <si>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</si>
  <si>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</si>
  <si>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</si>
  <si>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</si>
  <si>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</si>
  <si>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</si>
  <si>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</si>
  <si>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</si>
  <si>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</si>
  <si>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</si>
  <si>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</si>
  <si>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</si>
  <si>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</si>
  <si>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</si>
  <si>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</si>
  <si>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</si>
  <si>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</si>
  <si>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</si>
  <si>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</si>
  <si>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</si>
  <si>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</si>
  <si>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</si>
  <si>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</si>
  <si>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</si>
  <si>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</si>
  <si>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</si>
  <si>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</si>
  <si>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</si>
  <si>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</si>
  <si>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</si>
  <si>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</si>
  <si>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</si>
  <si>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</si>
  <si>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</si>
  <si>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</si>
  <si>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</si>
  <si>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</si>
  <si>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</si>
  <si>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</si>
  <si>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</si>
  <si>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</si>
  <si>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</si>
  <si>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</si>
  <si>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</si>
  <si>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</si>
  <si>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</si>
  <si>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</si>
  <si>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</si>
  <si>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</si>
  <si>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</si>
  <si>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</si>
  <si>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</si>
  <si>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</si>
  <si>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</si>
  <si>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</si>
  <si>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</si>
  <si>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</si>
  <si>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</si>
  <si>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</si>
  <si>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</si>
  <si>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</si>
  <si>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</si>
  <si>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</si>
  <si>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</si>
  <si>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</si>
  <si>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</si>
  <si>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</si>
  <si>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</si>
  <si>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</si>
  <si>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</si>
  <si>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</si>
  <si>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</si>
  <si>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</si>
  <si>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</si>
  <si>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</si>
  <si>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</si>
  <si>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</si>
  <si>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</si>
  <si>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</si>
  <si>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</si>
  <si>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</si>
  <si>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</si>
  <si>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</si>
  <si>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</si>
  <si>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</si>
  <si>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</si>
  <si>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</si>
  <si>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</si>
  <si>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</si>
  <si>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</si>
  <si>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</si>
  <si>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</si>
  <si>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</si>
  <si>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</si>
  <si>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</si>
  <si>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</si>
  <si>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</si>
  <si>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</si>
  <si>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</si>
  <si>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</si>
  <si>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</si>
  <si>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</si>
  <si>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</si>
  <si>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</si>
  <si>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</si>
  <si>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</si>
  <si>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</si>
  <si>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</si>
  <si>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</si>
  <si>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</si>
  <si>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</si>
  <si>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</si>
  <si>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</si>
  <si>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</si>
  <si>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</si>
  <si>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</si>
  <si>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</si>
  <si>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</si>
  <si>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</si>
  <si>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</si>
  <si>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</si>
  <si>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</si>
  <si>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</si>
  <si>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</si>
  <si>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</si>
  <si>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</si>
  <si>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</si>
  <si>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</si>
  <si>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</si>
  <si>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</si>
  <si>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</si>
  <si>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</si>
  <si>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</si>
  <si>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</si>
  <si>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</si>
  <si>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</si>
  <si>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</si>
  <si>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</si>
  <si>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</si>
  <si>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</si>
  <si>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</si>
  <si>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</si>
  <si>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</si>
  <si>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</si>
  <si>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</si>
  <si>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</si>
  <si>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</si>
  <si>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</si>
  <si>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</si>
  <si>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</si>
  <si>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</si>
  <si>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</si>
  <si>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</si>
  <si>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</si>
  <si>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</si>
  <si>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</si>
  <si>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</si>
  <si>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</si>
  <si>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</si>
  <si>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</si>
  <si>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</si>
  <si>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</si>
  <si>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</si>
  <si>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</si>
  <si>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</si>
  <si>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</si>
  <si>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</si>
  <si>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</si>
  <si>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</si>
  <si>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</si>
  <si>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</si>
  <si>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</si>
  <si>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</si>
  <si>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</si>
  <si>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</si>
  <si>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</si>
  <si>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</si>
  <si>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</si>
  <si>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</si>
  <si>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</si>
  <si>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</si>
  <si>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</si>
  <si>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</si>
  <si>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</si>
  <si>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</si>
  <si>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</si>
  <si>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</si>
  <si>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</si>
  <si>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</si>
  <si>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</si>
  <si>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</si>
  <si>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</si>
  <si>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</si>
  <si>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</si>
  <si>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</si>
  <si>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</si>
  <si>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</si>
  <si>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</si>
  <si>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</si>
  <si>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</si>
  <si>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</si>
  <si>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</si>
  <si>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</si>
  <si>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</si>
  <si>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</si>
  <si>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</si>
  <si>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</si>
  <si>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</si>
  <si>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</si>
  <si>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</si>
  <si>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</si>
  <si>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</si>
  <si>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</si>
  <si>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</si>
  <si>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</si>
  <si>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</si>
  <si>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</si>
  <si>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</si>
  <si>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</si>
  <si>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</si>
  <si>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</si>
  <si>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</si>
  <si>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</si>
  <si>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</si>
  <si>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</si>
  <si>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</si>
  <si>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</si>
  <si>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</si>
  <si>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</si>
  <si>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</si>
  <si>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</si>
  <si>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</si>
  <si>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</si>
  <si>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</si>
  <si>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</si>
  <si>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</si>
  <si>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</si>
  <si>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</si>
  <si>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</si>
  <si>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</si>
  <si>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</si>
  <si>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</si>
  <si>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</si>
  <si>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</si>
  <si>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</si>
  <si>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</si>
  <si>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</si>
  <si>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</si>
  <si>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</si>
  <si>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</si>
  <si>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</si>
  <si>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</si>
  <si>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</si>
  <si>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</si>
  <si>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</si>
  <si>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</si>
  <si>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</si>
  <si>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</si>
  <si>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</si>
  <si>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</si>
  <si>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</si>
  <si>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</si>
  <si>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</si>
  <si>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</si>
  <si>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</si>
  <si>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</si>
  <si>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</si>
  <si>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</si>
  <si>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</si>
  <si>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</si>
  <si>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</si>
  <si>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</si>
  <si>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</si>
  <si>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</si>
  <si>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</si>
  <si>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</si>
  <si>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</si>
  <si>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</si>
  <si>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</si>
  <si>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</si>
  <si>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</si>
  <si>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</si>
  <si>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</si>
  <si>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</si>
  <si>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</si>
  <si>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</si>
  <si>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</si>
  <si>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</si>
  <si>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</si>
  <si>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</si>
  <si>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</si>
  <si>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</si>
  <si>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</si>
  <si>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</si>
  <si>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</si>
  <si>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</si>
  <si>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</si>
  <si>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</si>
  <si>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</si>
  <si>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</si>
  <si>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</si>
  <si>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</si>
  <si>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</si>
  <si>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</si>
  <si>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</si>
  <si>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</si>
  <si>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</si>
  <si>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</si>
  <si>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</si>
  <si>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</si>
  <si>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</si>
  <si>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</si>
  <si>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</si>
  <si>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</si>
  <si>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</si>
  <si>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</si>
  <si>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</si>
  <si>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</si>
  <si>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</si>
  <si>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</si>
  <si>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</si>
  <si>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</si>
  <si>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</si>
  <si>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</si>
  <si>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</si>
  <si>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</si>
  <si>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</si>
  <si>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</si>
  <si>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</si>
  <si>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</si>
  <si>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</si>
  <si>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</si>
  <si>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</si>
  <si>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</si>
  <si>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</si>
  <si>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</si>
  <si>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</si>
  <si>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</si>
  <si>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</si>
  <si>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</si>
  <si>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</si>
  <si>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</si>
  <si>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</si>
  <si>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</si>
  <si>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</si>
  <si>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</si>
  <si>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</si>
  <si>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</si>
  <si>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</si>
  <si>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</si>
  <si>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</si>
  <si>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</si>
  <si>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</si>
  <si>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</si>
  <si>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</si>
  <si>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</si>
  <si>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</si>
  <si>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</si>
  <si>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</si>
  <si>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</si>
  <si>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</si>
  <si>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</si>
  <si>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</si>
  <si>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</si>
  <si>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</si>
  <si>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</si>
  <si>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</si>
  <si>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</si>
  <si>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</si>
  <si>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</si>
  <si>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</si>
  <si>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</si>
  <si>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</si>
  <si>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</si>
  <si>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</si>
  <si>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</si>
  <si>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</si>
  <si>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</si>
  <si>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</si>
  <si>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</si>
  <si>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</si>
  <si>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</si>
  <si>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</si>
  <si>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</si>
  <si>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</si>
  <si>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</si>
  <si>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</si>
  <si>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</si>
  <si>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</si>
  <si>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</si>
  <si>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</si>
  <si>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</si>
  <si>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</si>
  <si>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</si>
  <si>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</si>
  <si>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</si>
  <si>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</si>
  <si>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</si>
  <si>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</si>
  <si>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</si>
  <si>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</si>
  <si>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</si>
  <si>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</si>
  <si>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</si>
  <si>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</si>
  <si>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</si>
  <si>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</si>
  <si>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</si>
  <si>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</si>
  <si>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</si>
  <si>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</si>
  <si>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</si>
  <si>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</si>
  <si>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</si>
  <si>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</si>
  <si>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</si>
  <si>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</si>
  <si>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</si>
  <si>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</si>
  <si>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</si>
  <si>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</si>
  <si>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</si>
  <si>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</si>
  <si>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</si>
  <si>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</si>
  <si>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</si>
  <si>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</si>
  <si>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</si>
  <si>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</si>
  <si>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</si>
  <si>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</si>
  <si>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</si>
  <si>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</si>
  <si>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</si>
  <si>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</si>
  <si>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</si>
  <si>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</si>
  <si>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</si>
  <si>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</si>
  <si>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</si>
  <si>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</si>
  <si>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</si>
  <si>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</si>
  <si>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</si>
  <si>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</si>
  <si>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</si>
  <si>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</si>
  <si>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</si>
  <si>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</si>
  <si>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</si>
  <si>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</si>
  <si>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</si>
  <si>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</si>
  <si>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</si>
  <si>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</si>
  <si>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</si>
  <si>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</si>
  <si>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</si>
  <si>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</si>
  <si>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</si>
  <si>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</si>
  <si>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</si>
  <si>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</si>
  <si>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</si>
  <si>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</si>
  <si>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</si>
  <si>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</si>
  <si>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</si>
  <si>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</si>
  <si>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</si>
  <si>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</si>
  <si>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</si>
  <si>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</si>
  <si>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</si>
  <si>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</si>
  <si>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</si>
  <si>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</si>
  <si>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</si>
  <si>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</si>
  <si>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</si>
  <si>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</si>
  <si>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</si>
  <si>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</si>
  <si>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</si>
  <si>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</si>
  <si>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</si>
  <si>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</si>
  <si>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</si>
  <si>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</si>
  <si>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</si>
  <si>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</si>
  <si>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</si>
  <si>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</si>
  <si>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</si>
  <si>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</si>
  <si>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</si>
  <si>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</si>
  <si>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</si>
  <si>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</si>
  <si>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</si>
  <si>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</si>
  <si>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</si>
  <si>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</si>
  <si>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</si>
  <si>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</si>
  <si>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</si>
  <si>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</si>
  <si>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</si>
  <si>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</si>
  <si>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</si>
  <si>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</si>
  <si>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</si>
  <si>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</si>
  <si>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</si>
  <si>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</si>
  <si>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</si>
  <si>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</si>
  <si>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</si>
  <si>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</si>
  <si>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</si>
  <si>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</si>
  <si>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</si>
  <si>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</si>
  <si>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</si>
  <si>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</si>
  <si>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</si>
  <si>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</si>
  <si>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</si>
  <si>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</si>
  <si>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</si>
  <si>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</si>
  <si>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</si>
  <si>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</si>
  <si>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</si>
  <si>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</si>
  <si>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</si>
  <si>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</si>
  <si>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</si>
  <si>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</si>
  <si>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</si>
  <si>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</si>
  <si>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</si>
  <si>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</si>
  <si>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</si>
  <si>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</si>
  <si>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</si>
  <si>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</si>
  <si>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</si>
  <si>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</si>
  <si>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</si>
  <si>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</si>
  <si>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</si>
  <si>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</si>
  <si>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</si>
  <si>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</si>
  <si>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</si>
  <si>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</si>
  <si>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</si>
  <si>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</si>
  <si>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</si>
  <si>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</si>
  <si>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</si>
  <si>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</si>
  <si>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</si>
  <si>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</si>
  <si>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</si>
  <si>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</si>
  <si>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</si>
  <si>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</si>
  <si>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</si>
  <si>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</si>
  <si>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</si>
  <si>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</si>
  <si>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</si>
  <si>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</si>
  <si>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</si>
  <si>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</si>
  <si>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</si>
  <si>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</si>
  <si>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</si>
  <si>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</si>
  <si>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</si>
  <si>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</si>
  <si>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</si>
  <si>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</si>
  <si>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</si>
  <si>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</si>
  <si>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</si>
  <si>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</si>
  <si>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</si>
  <si>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</si>
  <si>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</si>
  <si>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</si>
  <si>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</si>
  <si>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</si>
  <si>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</si>
  <si>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</si>
  <si>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</si>
  <si>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</si>
  <si>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</si>
  <si>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</si>
  <si>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</si>
  <si>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</si>
  <si>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</si>
  <si>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</si>
  <si>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</si>
  <si>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</si>
  <si>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</si>
  <si>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</si>
  <si>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</si>
  <si>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</si>
  <si>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</si>
  <si>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</si>
  <si>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</si>
  <si>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</si>
  <si>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</si>
  <si>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</si>
  <si>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</si>
  <si>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</si>
  <si>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</si>
  <si>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</si>
  <si>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</si>
  <si>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</si>
  <si>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</si>
  <si>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</si>
  <si>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</si>
  <si>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</si>
  <si>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</si>
  <si>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</si>
  <si>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</si>
  <si>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</si>
  <si>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</si>
  <si>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</si>
  <si>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</si>
  <si>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</si>
  <si>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</si>
  <si>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</si>
  <si>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</si>
  <si>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</si>
  <si>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</si>
  <si>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</si>
  <si>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</si>
  <si>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</si>
  <si>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</si>
  <si>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</si>
  <si>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</si>
  <si>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</si>
  <si>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</si>
  <si>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</si>
  <si>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</si>
  <si>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</si>
  <si>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</si>
  <si>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</si>
  <si>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</si>
  <si>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</si>
  <si>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</si>
  <si>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</si>
  <si>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</si>
  <si>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</si>
  <si>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</si>
  <si>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</si>
  <si>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</si>
  <si>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</si>
  <si>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</si>
  <si>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</si>
  <si>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</si>
  <si>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</si>
  <si>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</si>
  <si>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</si>
  <si>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</si>
  <si>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</si>
  <si>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</si>
  <si>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</si>
  <si>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</si>
  <si>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</si>
  <si>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</si>
  <si>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</si>
  <si>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</si>
  <si>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</si>
  <si>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</si>
  <si>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</si>
  <si>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</si>
  <si>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</si>
  <si>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</si>
  <si>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</si>
  <si>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</si>
  <si>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</si>
  <si>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</si>
  <si>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</si>
  <si>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</si>
  <si>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</si>
  <si>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</si>
  <si>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</si>
  <si>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</si>
  <si>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</si>
  <si>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</si>
  <si>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</si>
  <si>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</si>
  <si>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</si>
  <si>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</si>
  <si>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</si>
  <si>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</si>
  <si>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</si>
  <si>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</si>
  <si>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</si>
  <si>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</si>
  <si>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</si>
  <si>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</si>
  <si>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</si>
  <si>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</si>
  <si>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</si>
  <si>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</si>
  <si>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</si>
  <si>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</si>
  <si>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</si>
  <si>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</si>
  <si>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</si>
  <si>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</si>
  <si>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</si>
  <si>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</si>
  <si>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</si>
  <si>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</si>
  <si>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</si>
  <si>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</si>
  <si>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</si>
  <si>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</si>
  <si>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</si>
  <si>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</si>
  <si>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</si>
  <si>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</si>
  <si>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</si>
  <si>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</si>
  <si>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</si>
  <si>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</si>
  <si>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</si>
  <si>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</si>
  <si>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</si>
  <si>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</si>
  <si>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</si>
  <si>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</si>
  <si>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</si>
  <si>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</si>
  <si>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</si>
  <si>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</si>
  <si>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</si>
  <si>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</si>
  <si>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</si>
  <si>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</si>
  <si>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</si>
  <si>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</si>
  <si>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</si>
  <si>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</si>
  <si>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</si>
  <si>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</si>
  <si>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</si>
  <si>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</si>
  <si>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</si>
  <si>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</si>
  <si>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</si>
  <si>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</si>
  <si>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</si>
  <si>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</si>
  <si>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</si>
  <si>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</si>
  <si>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</si>
  <si>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</si>
  <si>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</si>
  <si>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</si>
  <si>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</si>
  <si>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</si>
  <si>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</si>
  <si>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</si>
  <si>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</si>
  <si>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</si>
  <si>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</si>
  <si>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</si>
  <si>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</si>
  <si>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</si>
  <si>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</si>
  <si>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</si>
  <si>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</si>
  <si>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</si>
  <si>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</si>
  <si>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</si>
  <si>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</si>
  <si>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</si>
  <si>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</si>
  <si>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</si>
  <si>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</si>
  <si>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</si>
  <si>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</si>
  <si>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</si>
  <si>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</si>
  <si>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</si>
  <si>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</si>
  <si>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</si>
  <si>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</si>
  <si>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</si>
  <si>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</si>
  <si>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</si>
  <si>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</si>
  <si>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</si>
  <si>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</si>
  <si>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</si>
  <si>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</si>
  <si>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</si>
  <si>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</si>
  <si>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</si>
  <si>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</si>
  <si>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</si>
  <si>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</si>
  <si>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</si>
  <si>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</si>
  <si>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</si>
  <si>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</si>
  <si>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</si>
  <si>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</si>
  <si>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</si>
  <si>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</si>
  <si>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</si>
  <si>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</si>
  <si>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</si>
  <si>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</si>
  <si>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</si>
  <si>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</si>
  <si>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</si>
  <si>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</si>
  <si>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</si>
  <si>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</si>
  <si>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</si>
  <si>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</si>
  <si>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</si>
  <si>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</si>
  <si>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</si>
  <si>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</si>
  <si>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</si>
  <si>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</si>
  <si>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</si>
  <si>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</si>
  <si>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</si>
  <si>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</si>
  <si>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</si>
  <si>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</si>
  <si>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</si>
  <si>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</si>
  <si>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</si>
  <si>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</si>
  <si>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</si>
  <si>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</si>
  <si>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</si>
  <si>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</si>
  <si>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</si>
  <si>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</si>
  <si>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</si>
  <si>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</si>
  <si>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</si>
  <si>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</si>
  <si>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</si>
  <si>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</si>
  <si>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</si>
  <si>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</si>
  <si>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</si>
  <si>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</si>
  <si>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</si>
  <si>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</si>
  <si>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</si>
  <si>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</si>
  <si>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</si>
  <si>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</si>
  <si>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</si>
  <si>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</si>
  <si>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</si>
  <si>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</si>
  <si>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</si>
  <si>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</si>
  <si>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</si>
  <si>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</si>
  <si>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</si>
  <si>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</si>
  <si>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</si>
  <si>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</si>
  <si>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</si>
  <si>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</si>
  <si>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</si>
  <si>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</si>
  <si>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</si>
  <si>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</si>
  <si>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</si>
  <si>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</si>
  <si>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</si>
  <si>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</si>
  <si>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</si>
  <si>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</si>
  <si>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</si>
  <si>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</si>
  <si>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</si>
  <si>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</si>
  <si>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</si>
  <si>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</si>
  <si>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</si>
  <si>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</si>
  <si>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</si>
  <si>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</si>
  <si>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</si>
  <si>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</si>
  <si>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</si>
  <si>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</si>
  <si>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</si>
  <si>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</si>
  <si>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</si>
  <si>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</si>
  <si>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</si>
  <si>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</si>
  <si>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</si>
  <si>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</si>
  <si>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</si>
  <si>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</si>
  <si>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</si>
  <si>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</si>
  <si>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</si>
  <si>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</si>
  <si>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</si>
  <si>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</si>
  <si>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</si>
  <si>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</si>
  <si>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</si>
  <si>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</si>
  <si>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</si>
  <si>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</si>
  <si>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</si>
  <si>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</si>
  <si>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</si>
  <si>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</si>
  <si>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</si>
  <si>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</si>
  <si>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</si>
  <si>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</si>
  <si>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</si>
  <si>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</si>
  <si>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</si>
  <si>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</si>
  <si>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</si>
  <si>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</si>
  <si>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</si>
  <si>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</si>
  <si>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</si>
  <si>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</si>
  <si>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</si>
  <si>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</si>
  <si>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</si>
  <si>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</si>
  <si>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</si>
  <si>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</si>
  <si>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</si>
  <si>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</si>
  <si>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</si>
  <si>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</si>
  <si>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</si>
  <si>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</si>
  <si>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</si>
  <si>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</si>
  <si>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</si>
  <si>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</si>
  <si>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</si>
  <si>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</si>
  <si>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</si>
  <si>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</si>
  <si>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</si>
  <si>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</si>
  <si>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</si>
  <si>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</si>
  <si>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</si>
  <si>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</si>
  <si>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</si>
  <si>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</si>
  <si>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</si>
  <si>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</si>
  <si>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</si>
  <si>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</si>
  <si>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</si>
  <si>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</si>
  <si>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</si>
  <si>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</si>
  <si>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</si>
  <si>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</si>
  <si>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</si>
  <si>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</si>
  <si>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</si>
  <si>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</si>
  <si>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</si>
  <si>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</si>
  <si>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</si>
  <si>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</si>
  <si>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</si>
  <si>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</si>
  <si>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</si>
  <si>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</si>
  <si>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</si>
  <si>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</si>
  <si>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</si>
  <si>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</si>
  <si>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</si>
  <si>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</si>
  <si>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</si>
  <si>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</si>
  <si>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</si>
  <si>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</si>
  <si>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</si>
  <si>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</si>
  <si>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</si>
  <si>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</si>
  <si>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</si>
  <si>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</si>
  <si>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</si>
  <si>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</si>
  <si>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</si>
  <si>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</si>
  <si>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</si>
  <si>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</si>
  <si>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</si>
  <si>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</si>
  <si>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</si>
  <si>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</si>
  <si>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</si>
  <si>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</si>
  <si>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</si>
  <si>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</si>
  <si>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</si>
  <si>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</si>
  <si>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</si>
  <si>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</si>
  <si>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</si>
  <si>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</si>
  <si>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</si>
  <si>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</si>
  <si>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</si>
  <si>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</si>
  <si>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</si>
  <si>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</si>
  <si>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</si>
  <si>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</si>
  <si>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</si>
  <si>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</si>
  <si>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</si>
  <si>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</si>
  <si>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</si>
  <si>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</si>
  <si>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</si>
  <si>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</si>
  <si>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</si>
  <si>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</si>
  <si>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</si>
  <si>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</si>
  <si>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</si>
  <si>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</si>
  <si>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</si>
  <si>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</si>
  <si>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</si>
  <si>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</si>
  <si>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</si>
  <si>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</si>
  <si>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</si>
  <si>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</si>
  <si>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</si>
  <si>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</si>
  <si>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</si>
  <si>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</si>
  <si>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</si>
  <si>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</si>
  <si>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</si>
  <si>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</si>
  <si>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</si>
  <si>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</si>
  <si>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</si>
  <si>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</si>
  <si>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</si>
  <si>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</si>
  <si>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</si>
  <si>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</si>
  <si>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</si>
  <si>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</si>
  <si>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</si>
  <si>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</si>
  <si>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</si>
  <si>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</si>
  <si>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</si>
  <si>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</si>
  <si>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</si>
  <si>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</si>
  <si>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</si>
  <si>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</si>
  <si>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</si>
  <si>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</si>
  <si>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</si>
  <si>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</si>
  <si>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</si>
  <si>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</si>
  <si>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</si>
  <si>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</si>
  <si>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</si>
  <si>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</si>
  <si>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</si>
  <si>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</si>
  <si>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</si>
  <si>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</si>
  <si>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</si>
  <si>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</si>
  <si>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</si>
  <si>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</si>
  <si>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</si>
  <si>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</si>
  <si>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</si>
  <si>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</si>
  <si>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</si>
  <si>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</si>
  <si>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</si>
  <si>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</si>
  <si>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</si>
  <si>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</si>
  <si>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</si>
  <si>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</si>
  <si>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</si>
  <si>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</si>
  <si>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</si>
  <si>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</si>
  <si>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</si>
  <si>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</si>
  <si>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</si>
  <si>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</si>
  <si>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</si>
  <si>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</si>
  <si>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</si>
  <si>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</si>
  <si>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</si>
  <si>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</si>
  <si>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</si>
  <si>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</si>
  <si>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</si>
  <si>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</si>
  <si>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</si>
  <si>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</si>
  <si>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</si>
  <si>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</si>
  <si>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</si>
  <si>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</si>
  <si>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</si>
  <si>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</si>
  <si>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</si>
  <si>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</si>
  <si>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</si>
  <si>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</si>
  <si>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</si>
  <si>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</si>
  <si>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</si>
  <si>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</si>
  <si>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</si>
  <si>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</si>
  <si>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</si>
  <si>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</si>
  <si>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</si>
  <si>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</si>
  <si>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</si>
  <si>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</si>
  <si>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</si>
  <si>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</si>
  <si>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</si>
  <si>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</si>
  <si>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</si>
  <si>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</si>
  <si>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</si>
  <si>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</si>
  <si>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</si>
  <si>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</si>
  <si>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</si>
  <si>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</si>
  <si>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</si>
  <si>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</si>
  <si>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</si>
  <si>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</si>
  <si>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</si>
  <si>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</si>
  <si>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</si>
  <si>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</si>
  <si>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</si>
  <si>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</si>
  <si>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</si>
  <si>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</si>
  <si>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</si>
  <si>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</si>
  <si>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</si>
  <si>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</si>
  <si>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</si>
  <si>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</si>
  <si>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</si>
  <si>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</si>
  <si>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</si>
  <si>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</si>
  <si>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</si>
  <si>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</si>
  <si>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</si>
  <si>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</si>
  <si>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</si>
  <si>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</si>
  <si>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</si>
  <si>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</si>
  <si>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</si>
  <si>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</si>
  <si>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</si>
  <si>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</si>
  <si>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</si>
  <si>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</si>
  <si>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</si>
  <si>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</si>
  <si>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</si>
  <si>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</si>
  <si>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</si>
  <si>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</si>
  <si>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</si>
  <si>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</si>
  <si>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</si>
  <si>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</si>
  <si>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</si>
  <si>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</si>
  <si>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</si>
  <si>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</si>
  <si>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</si>
  <si>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</si>
  <si>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</si>
  <si>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</si>
  <si>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</si>
  <si>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</si>
  <si>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</si>
  <si>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</si>
  <si>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</si>
  <si>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</si>
  <si>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</si>
  <si>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</si>
  <si>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</si>
  <si>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</si>
  <si>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</si>
  <si>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</si>
  <si>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</si>
  <si>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</si>
  <si>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</si>
  <si>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</si>
  <si>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</si>
  <si>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</si>
  <si>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</si>
  <si>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</si>
  <si>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</si>
  <si>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</si>
  <si>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</si>
  <si>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</si>
  <si>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</si>
  <si>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</si>
  <si>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</si>
  <si>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</si>
  <si>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</si>
  <si>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</si>
  <si>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</si>
  <si>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</si>
  <si>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</si>
  <si>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</si>
  <si>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</si>
  <si>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</si>
  <si>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</si>
  <si>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</si>
  <si>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</si>
  <si>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</si>
  <si>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</si>
  <si>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</si>
  <si>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</si>
  <si>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</si>
  <si>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</si>
  <si>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</si>
  <si>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</si>
  <si>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</si>
  <si>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</si>
  <si>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</si>
  <si>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</si>
  <si>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</si>
  <si>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</si>
  <si>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</si>
  <si>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</si>
  <si>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</si>
  <si>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</si>
  <si>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</si>
  <si>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</si>
  <si>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</si>
  <si>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</si>
  <si>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</si>
  <si>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</si>
  <si>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</si>
  <si>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</si>
  <si>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</si>
  <si>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</si>
  <si>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</si>
  <si>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</si>
  <si>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</si>
  <si>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</si>
  <si>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</si>
  <si>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</si>
  <si>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</si>
  <si>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</si>
  <si>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</si>
  <si>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</si>
  <si>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</si>
  <si>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</si>
  <si>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</si>
  <si>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</si>
  <si>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</si>
  <si>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</si>
  <si>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</si>
  <si>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</si>
  <si>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</si>
  <si>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</si>
  <si>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</si>
  <si>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</si>
  <si>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</si>
  <si>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</si>
  <si>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</si>
  <si>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</si>
  <si>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</si>
  <si>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</si>
  <si>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</si>
  <si>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</si>
  <si>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</si>
  <si>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</si>
  <si>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</si>
  <si>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</si>
  <si>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</si>
  <si>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</si>
  <si>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</si>
  <si>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</si>
  <si>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</si>
  <si>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</si>
  <si>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</si>
  <si>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</si>
  <si>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</si>
  <si>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</si>
  <si>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</si>
  <si>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</si>
  <si>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</si>
  <si>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</si>
  <si>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</si>
  <si>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</si>
  <si>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</si>
  <si>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</si>
  <si>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</si>
  <si>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</si>
  <si>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</si>
  <si>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</si>
  <si>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</si>
  <si>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</si>
  <si>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</si>
  <si>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</si>
  <si>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</si>
  <si>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</si>
  <si>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</si>
  <si>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</si>
  <si>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</si>
  <si>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</si>
  <si>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</si>
  <si>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</si>
  <si>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</si>
  <si>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</si>
  <si>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</si>
  <si>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</si>
  <si>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</si>
  <si>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</si>
  <si>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</si>
  <si>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</si>
  <si>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</si>
  <si>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</si>
  <si>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</si>
  <si>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</si>
  <si>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</si>
  <si>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</si>
  <si>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</si>
  <si>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</si>
  <si>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</si>
  <si>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</si>
  <si>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</si>
  <si>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</si>
  <si>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</si>
  <si>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</si>
  <si>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</si>
  <si>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</si>
  <si>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</si>
  <si>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</si>
  <si>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</si>
  <si>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</si>
  <si>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</si>
  <si>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</si>
  <si>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</si>
  <si>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</si>
  <si>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</si>
  <si>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</si>
  <si>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</si>
  <si>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</si>
  <si>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</si>
  <si>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</si>
  <si>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</si>
  <si>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</si>
  <si>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</si>
  <si>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</si>
  <si>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</si>
  <si>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</si>
  <si>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</si>
  <si>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</si>
  <si>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</si>
  <si>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</si>
  <si>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</si>
  <si>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</si>
  <si>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</si>
  <si>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</si>
  <si>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</si>
  <si>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</si>
  <si>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</si>
  <si>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</si>
  <si>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</si>
  <si>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</si>
  <si>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</si>
  <si>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</si>
  <si>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</si>
  <si>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</si>
  <si>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</si>
  <si>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</si>
  <si>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</si>
  <si>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</si>
  <si>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</si>
  <si>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</si>
  <si>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</si>
  <si>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</si>
  <si>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</si>
  <si>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</si>
  <si>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</si>
  <si>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</si>
  <si>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</si>
  <si>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</si>
  <si>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</si>
  <si>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</si>
  <si>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</si>
  <si>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</si>
  <si>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</si>
  <si>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</si>
  <si>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</si>
  <si>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</si>
  <si>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</si>
  <si>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</si>
  <si>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</si>
  <si>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</si>
  <si>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</si>
  <si>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</si>
  <si>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</si>
  <si>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</si>
  <si>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</si>
  <si>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</si>
  <si>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</si>
  <si>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</si>
  <si>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</si>
  <si>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</si>
  <si>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</si>
  <si>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</si>
  <si>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</si>
  <si>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</si>
  <si>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</si>
  <si>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</si>
  <si>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</si>
  <si>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</si>
  <si>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</si>
  <si>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</si>
  <si>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</si>
  <si>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</si>
  <si>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</si>
  <si>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</si>
  <si>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</si>
  <si>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</si>
  <si>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</si>
  <si>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</si>
  <si>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</si>
  <si>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</si>
  <si>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</si>
  <si>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</si>
  <si>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</si>
  <si>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</si>
  <si>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</si>
  <si>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</si>
  <si>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</si>
  <si>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</si>
  <si>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</si>
  <si>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</si>
  <si>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</si>
  <si>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</si>
  <si>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</si>
  <si>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</si>
  <si>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</si>
  <si>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</si>
  <si>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</si>
  <si>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</si>
  <si>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</si>
  <si>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</si>
  <si>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</si>
  <si>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</si>
  <si>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</si>
  <si>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</si>
  <si>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</si>
  <si>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</si>
  <si>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</si>
  <si>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</si>
  <si>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</si>
  <si>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</si>
  <si>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</si>
  <si>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</si>
  <si>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</si>
  <si>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</si>
  <si>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</si>
  <si>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</si>
  <si>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</si>
  <si>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</si>
  <si>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</si>
  <si>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</si>
  <si>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</si>
  <si>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</si>
  <si>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</si>
  <si>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</si>
  <si>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</si>
  <si>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</si>
  <si>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</si>
  <si>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</si>
  <si>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</si>
  <si>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</si>
  <si>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</si>
  <si>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</si>
  <si>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</si>
  <si>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</si>
  <si>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</si>
  <si>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</si>
  <si>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</si>
  <si>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</si>
  <si>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</si>
  <si>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</si>
  <si>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</si>
  <si>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</si>
  <si>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</si>
  <si>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</si>
  <si>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</si>
  <si>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</si>
  <si>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</si>
  <si>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</si>
  <si>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</si>
  <si>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</si>
  <si>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</si>
  <si>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</si>
  <si>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</si>
  <si>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</si>
  <si>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</si>
  <si>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</si>
  <si>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</si>
  <si>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</si>
  <si>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</si>
  <si>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</si>
  <si>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</si>
  <si>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</si>
  <si>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</si>
  <si>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</si>
  <si>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</si>
  <si>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</si>
  <si>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</si>
  <si>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</si>
  <si>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</si>
  <si>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</si>
  <si>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</si>
  <si>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</si>
  <si>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</si>
  <si>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</si>
  <si>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</si>
  <si>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</si>
  <si>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</si>
  <si>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</si>
  <si>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</si>
  <si>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</si>
  <si>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</si>
  <si>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</si>
  <si>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</si>
  <si>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</si>
  <si>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</si>
  <si>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</si>
  <si>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</si>
  <si>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</si>
  <si>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</si>
  <si>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</si>
  <si>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</si>
  <si>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</si>
  <si>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</si>
  <si>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</si>
  <si>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</si>
  <si>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</si>
  <si>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</si>
  <si>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</si>
  <si>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</si>
  <si>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</si>
  <si>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</si>
  <si>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</si>
  <si>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</si>
  <si>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</si>
  <si>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</si>
  <si>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</si>
  <si>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</si>
  <si>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</si>
  <si>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</si>
  <si>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</si>
  <si>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</si>
  <si>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</si>
  <si>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</si>
  <si>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</si>
  <si>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</si>
  <si>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</si>
  <si>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</si>
  <si>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</si>
  <si>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</si>
  <si>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</si>
  <si>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</si>
  <si>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</si>
  <si>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</si>
  <si>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</si>
  <si>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</si>
  <si>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</si>
  <si>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</si>
  <si>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</si>
  <si>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</si>
  <si>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</si>
  <si>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</si>
  <si>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</si>
  <si>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</si>
  <si>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</si>
  <si>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</si>
  <si>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</si>
  <si>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</si>
  <si>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</si>
  <si>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</si>
  <si>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</si>
  <si>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</si>
  <si>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</si>
  <si>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</si>
  <si>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</si>
  <si>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</si>
  <si>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</si>
  <si>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</si>
  <si>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</si>
  <si>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</si>
  <si>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</si>
  <si>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</si>
  <si>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</si>
  <si>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</si>
  <si>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</si>
  <si>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</si>
  <si>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</si>
  <si>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</si>
  <si>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</si>
  <si>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</si>
  <si>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</si>
  <si>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</si>
  <si>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</si>
  <si>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</si>
  <si>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</si>
  <si>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</si>
  <si>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</si>
  <si>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</si>
  <si>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</si>
  <si>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</si>
  <si>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</si>
  <si>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</si>
  <si>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</si>
  <si>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</si>
  <si>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</si>
  <si>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</si>
  <si>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</si>
  <si>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</si>
  <si>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</si>
  <si>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</si>
  <si>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</si>
  <si>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</si>
  <si>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</si>
  <si>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</si>
  <si>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</si>
  <si>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</si>
  <si>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</si>
  <si>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</si>
  <si>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</si>
  <si>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</si>
  <si>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</si>
  <si>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</si>
  <si>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</si>
  <si>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</si>
  <si>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</si>
  <si>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</si>
  <si>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</si>
  <si>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</si>
  <si>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</si>
  <si>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</si>
  <si>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</si>
  <si>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</si>
  <si>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</si>
  <si>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</si>
  <si>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</si>
  <si>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</si>
  <si>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</si>
  <si>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</si>
  <si>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</si>
  <si>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</si>
  <si>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</si>
  <si>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</si>
  <si>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</si>
  <si>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</si>
  <si>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</si>
  <si>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</si>
  <si>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</si>
  <si>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</si>
  <si>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</si>
  <si>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</si>
  <si>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</si>
  <si>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</si>
  <si>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</si>
  <si>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</si>
  <si>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</si>
  <si>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</si>
  <si>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</si>
  <si>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</si>
  <si>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</si>
  <si>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</si>
  <si>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</si>
  <si>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</si>
  <si>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</si>
  <si>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</si>
  <si>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</si>
  <si>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</si>
  <si>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</si>
  <si>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</si>
  <si>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</si>
  <si>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</si>
  <si>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</si>
  <si>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</si>
  <si>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</si>
  <si>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</si>
  <si>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</si>
  <si>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</si>
  <si>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</si>
  <si>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</si>
  <si>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</si>
  <si>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</si>
  <si>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</si>
  <si>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</si>
  <si>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</si>
  <si>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</si>
  <si>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</si>
  <si>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</si>
  <si>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</si>
  <si>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</si>
  <si>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</si>
  <si>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</si>
  <si>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</si>
  <si>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</si>
  <si>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</si>
  <si>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</si>
  <si>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</si>
  <si>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</si>
  <si>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</si>
  <si>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</si>
  <si>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</si>
  <si>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</si>
  <si>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</si>
  <si>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</si>
  <si>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</si>
  <si>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</si>
  <si>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</si>
  <si>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</si>
  <si>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</si>
  <si>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</si>
  <si>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</si>
  <si>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</si>
  <si>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</si>
  <si>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</si>
  <si>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</si>
  <si>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</si>
  <si>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</si>
  <si>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</si>
  <si>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</si>
  <si>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</si>
  <si>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</si>
  <si>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</si>
  <si>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</si>
  <si>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</si>
  <si>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</si>
  <si>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</si>
  <si>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</si>
  <si>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</si>
  <si>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</si>
  <si>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</si>
  <si>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</si>
  <si>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</si>
  <si>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</si>
  <si>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</si>
  <si>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</si>
  <si>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</si>
  <si>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</si>
  <si>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</si>
  <si>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</si>
  <si>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</si>
  <si>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</si>
  <si>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</si>
  <si>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</si>
  <si>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</si>
  <si>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</si>
  <si>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</si>
  <si>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</si>
  <si>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</si>
  <si>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</si>
  <si>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</si>
  <si>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</si>
  <si>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</si>
  <si>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</si>
  <si>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</si>
  <si>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</si>
  <si>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</si>
  <si>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</si>
  <si>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</si>
  <si>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</si>
  <si>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</si>
  <si>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</si>
  <si>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</si>
  <si>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</si>
  <si>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</si>
  <si>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</si>
  <si>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</si>
  <si>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</si>
  <si>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</si>
  <si>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</si>
  <si>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</si>
  <si>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</si>
  <si>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</si>
  <si>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</si>
  <si>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</si>
  <si>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</si>
  <si>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</si>
  <si>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</si>
  <si>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</si>
  <si>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</si>
  <si>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</si>
  <si>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</si>
  <si>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</si>
  <si>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</si>
  <si>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</si>
  <si>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</si>
  <si>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</si>
  <si>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</si>
  <si>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</si>
  <si>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</si>
  <si>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</si>
  <si>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</si>
  <si>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</si>
  <si>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</si>
  <si>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</si>
  <si>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</si>
  <si>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</si>
  <si>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</si>
  <si>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</si>
  <si>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</si>
  <si>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</si>
  <si>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</si>
  <si>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</si>
  <si>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</si>
  <si>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</si>
  <si>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</si>
  <si>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</si>
  <si>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</si>
  <si>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</si>
  <si>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</si>
  <si>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</si>
  <si>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</si>
  <si>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</si>
  <si>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</si>
  <si>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</si>
  <si>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</si>
  <si>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</si>
  <si>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</si>
  <si>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</si>
  <si>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</si>
  <si>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</si>
  <si>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</si>
  <si>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</si>
  <si>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</si>
  <si>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</si>
  <si>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</si>
  <si>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</si>
  <si>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</si>
  <si>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</si>
  <si>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</si>
  <si>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</si>
  <si>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</si>
  <si>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</si>
  <si>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</si>
  <si>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</si>
  <si>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</si>
  <si>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</si>
  <si>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</si>
  <si>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</si>
  <si>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</si>
  <si>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</si>
  <si>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</si>
  <si>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</si>
  <si>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</si>
  <si>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</si>
  <si>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</si>
  <si>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</si>
  <si>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</si>
  <si>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</si>
  <si>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</si>
  <si>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</si>
  <si>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</si>
  <si>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</si>
  <si>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</si>
  <si>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</si>
  <si>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</si>
  <si>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</si>
  <si>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</si>
  <si>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</si>
  <si>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</si>
  <si>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</si>
  <si>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</si>
  <si>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</si>
  <si>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</si>
  <si>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</si>
  <si>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</si>
  <si>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</si>
  <si>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</si>
  <si>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</si>
  <si>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</si>
  <si>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</si>
  <si>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</si>
  <si>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</si>
  <si>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</si>
  <si>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</si>
  <si>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</si>
  <si>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</si>
  <si>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</si>
  <si>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</si>
  <si>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</si>
  <si>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</si>
  <si>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</si>
  <si>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</si>
  <si>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</si>
  <si>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</si>
  <si>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</si>
  <si>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</si>
  <si>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</si>
  <si>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</si>
  <si>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</si>
  <si>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</si>
  <si>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</si>
  <si>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</si>
  <si>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</si>
  <si>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</si>
  <si>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</si>
  <si>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</si>
  <si>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</si>
  <si>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</si>
  <si>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</si>
  <si>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</si>
  <si>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</si>
  <si>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</si>
  <si>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</si>
  <si>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</si>
  <si>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</si>
  <si>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</si>
  <si>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</si>
  <si>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</si>
  <si>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</si>
  <si>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</si>
  <si>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</si>
  <si>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</si>
  <si>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</si>
  <si>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</si>
  <si>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</si>
  <si>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</si>
  <si>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</si>
  <si>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</si>
  <si>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</si>
  <si>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</si>
  <si>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</si>
  <si>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</si>
  <si>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</si>
  <si>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</si>
  <si>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</si>
  <si>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</si>
  <si>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</si>
  <si>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</si>
  <si>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</si>
  <si>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</si>
  <si>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</si>
  <si>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</si>
  <si>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</si>
  <si>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</si>
  <si>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</si>
  <si>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</si>
  <si>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</si>
  <si>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</si>
  <si>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</si>
  <si>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</si>
  <si>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</si>
  <si>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</si>
  <si>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</si>
  <si>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</si>
  <si>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</si>
  <si>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</si>
  <si>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</si>
  <si>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</si>
  <si>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</si>
  <si>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</si>
  <si>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</si>
  <si>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</si>
  <si>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</si>
  <si>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</si>
  <si>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</si>
  <si>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</si>
  <si>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</si>
  <si>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</si>
  <si>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</si>
  <si>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</si>
  <si>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</si>
  <si>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</si>
  <si>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</si>
  <si>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</si>
  <si>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</si>
  <si>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</si>
  <si>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</si>
  <si>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</si>
  <si>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</si>
  <si>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</si>
  <si>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</si>
  <si>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</si>
  <si>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</si>
  <si>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</si>
  <si>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</si>
  <si>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</si>
  <si>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</si>
  <si>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</si>
  <si>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</si>
  <si>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</si>
  <si>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</si>
  <si>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</si>
  <si>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</si>
  <si>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</si>
  <si>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</si>
  <si>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</si>
  <si>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</si>
  <si>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</si>
  <si>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</si>
  <si>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</si>
  <si>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</si>
  <si>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</si>
  <si>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</si>
  <si>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</si>
  <si>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</si>
  <si>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</si>
  <si>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</si>
  <si>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</si>
  <si>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</si>
  <si>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</si>
  <si>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</si>
  <si>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</si>
  <si>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</si>
  <si>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</si>
  <si>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</si>
  <si>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</si>
  <si>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</si>
  <si>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</si>
  <si>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</si>
  <si>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</si>
  <si>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</si>
  <si>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</si>
  <si>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</si>
  <si>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</si>
  <si>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</si>
  <si>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</si>
  <si>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</si>
  <si>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</si>
  <si>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</si>
  <si>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</si>
  <si>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</si>
  <si>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</si>
  <si>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</si>
  <si>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</si>
  <si>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</si>
  <si>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</si>
  <si>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</si>
  <si>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</si>
  <si>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</si>
  <si>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</si>
  <si>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</si>
  <si>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</si>
  <si>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</si>
  <si>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</si>
  <si>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</si>
  <si>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</si>
  <si>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</si>
  <si>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</si>
  <si>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</si>
  <si>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</si>
  <si>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</si>
  <si>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</si>
  <si>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</si>
  <si>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</si>
  <si>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</si>
  <si>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</si>
  <si>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</si>
  <si>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</si>
  <si>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</si>
  <si>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</si>
  <si>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</si>
  <si>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</si>
  <si>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</si>
  <si>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</si>
  <si>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</si>
  <si>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</si>
  <si>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</si>
  <si>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</si>
  <si>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</si>
  <si>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</si>
  <si>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</si>
  <si>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</si>
  <si>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</si>
  <si>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</si>
  <si>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</si>
  <si>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</si>
  <si>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</si>
  <si>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</si>
  <si>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</si>
  <si>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</si>
  <si>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</si>
  <si>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</si>
  <si>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</si>
  <si>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</si>
  <si>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</si>
  <si>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</si>
  <si>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</si>
  <si>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</si>
  <si>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</si>
  <si>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</si>
  <si>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</si>
  <si>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</si>
  <si>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</si>
  <si>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</si>
  <si>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</si>
  <si>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</si>
  <si>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</si>
  <si>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</si>
  <si>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</si>
  <si>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</si>
  <si>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</si>
  <si>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</si>
  <si>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</si>
  <si>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</si>
  <si>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</si>
  <si>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</si>
  <si>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</si>
  <si>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</si>
  <si>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</si>
  <si>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</si>
  <si>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</si>
  <si>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</si>
  <si>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</si>
  <si>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</si>
  <si>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</si>
  <si>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</si>
  <si>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</si>
  <si>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</si>
  <si>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</si>
  <si>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</si>
  <si>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</si>
  <si>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</si>
  <si>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</si>
  <si>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</si>
  <si>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</si>
  <si>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</si>
  <si>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</si>
  <si>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</si>
  <si>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</si>
  <si>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</si>
  <si>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</si>
  <si>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</si>
  <si>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</si>
  <si>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</si>
  <si>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</si>
  <si>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</si>
  <si>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</si>
  <si>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</si>
  <si>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</si>
  <si>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</si>
  <si>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</si>
  <si>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</si>
  <si>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</si>
  <si>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</si>
  <si>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</si>
  <si>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</si>
  <si>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</si>
  <si>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</si>
  <si>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</si>
  <si>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</si>
  <si>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</si>
  <si>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</si>
  <si>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</si>
  <si>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</si>
  <si>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</si>
  <si>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</si>
  <si>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</si>
  <si>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</si>
  <si>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</si>
  <si>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</si>
  <si>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</si>
  <si>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</si>
  <si>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</si>
  <si>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</si>
  <si>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</si>
  <si>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</si>
  <si>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</si>
  <si>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</si>
  <si>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</si>
  <si>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</si>
  <si>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</si>
  <si>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</si>
  <si>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</si>
  <si>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</si>
  <si>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</si>
  <si>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</si>
  <si>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</si>
  <si>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</si>
  <si>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</si>
  <si>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</si>
  <si>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</si>
  <si>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</si>
  <si>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</si>
  <si>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</si>
  <si>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</si>
  <si>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</si>
  <si>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</si>
  <si>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</si>
  <si>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</si>
  <si>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</si>
  <si>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</si>
  <si>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</si>
  <si>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</si>
  <si>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</si>
  <si>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</si>
  <si>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</si>
  <si>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</si>
  <si>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</si>
  <si>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</si>
  <si>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</si>
  <si>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</si>
  <si>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</si>
  <si>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</si>
  <si>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</si>
  <si>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</si>
  <si>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</si>
  <si>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</si>
  <si>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</si>
  <si>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</si>
  <si>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</si>
  <si>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</si>
  <si>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</si>
  <si>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</si>
  <si>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</si>
  <si>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</si>
  <si>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</si>
  <si>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</si>
  <si>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</si>
  <si>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</si>
  <si>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</si>
  <si>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</si>
  <si>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</si>
  <si>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</si>
  <si>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</si>
  <si>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</si>
  <si>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</si>
  <si>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</si>
  <si>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</si>
  <si>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</si>
  <si>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</si>
  <si>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</si>
  <si>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</si>
  <si>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</si>
  <si>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</si>
  <si>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</si>
  <si>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</si>
  <si>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</si>
  <si>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</si>
  <si>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</si>
  <si>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</si>
  <si>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</si>
  <si>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</si>
  <si>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</si>
  <si>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</si>
  <si>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</si>
  <si>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</si>
  <si>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</si>
  <si>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</si>
  <si>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</si>
  <si>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</si>
  <si>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</si>
  <si>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</si>
  <si>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</si>
  <si>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</si>
  <si>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</si>
  <si>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</si>
  <si>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</si>
  <si>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</si>
  <si>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</si>
  <si>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</si>
  <si>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</si>
  <si>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</si>
  <si>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</si>
  <si>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</si>
  <si>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</si>
  <si>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</si>
  <si>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</si>
  <si>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</si>
  <si>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</si>
  <si>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</si>
  <si>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</si>
  <si>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</si>
  <si>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</si>
  <si>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</si>
  <si>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</si>
  <si>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</si>
  <si>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</si>
  <si>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</si>
  <si>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</si>
  <si>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</si>
  <si>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</si>
  <si>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</si>
  <si>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</si>
  <si>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</si>
  <si>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</si>
  <si>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</si>
  <si>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</si>
  <si>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</si>
  <si>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</si>
  <si>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</si>
  <si>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</si>
  <si>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</si>
  <si>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</si>
  <si>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</si>
  <si>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</si>
  <si>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</si>
  <si>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</si>
  <si>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</si>
  <si>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</si>
  <si>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</si>
  <si>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</si>
  <si>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</si>
  <si>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</si>
  <si>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</si>
  <si>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</si>
  <si>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</si>
  <si>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</si>
  <si>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</si>
  <si>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</si>
  <si>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</si>
  <si>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</si>
  <si>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</si>
  <si>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</si>
  <si>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</si>
  <si>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</si>
  <si>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</si>
  <si>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</si>
  <si>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</si>
  <si>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</si>
  <si>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</si>
  <si>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</si>
  <si>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</si>
  <si>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</si>
  <si>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</si>
  <si>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</si>
  <si>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</si>
  <si>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</si>
  <si>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</si>
  <si>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</si>
  <si>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</si>
  <si>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</si>
  <si>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</si>
  <si>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</si>
  <si>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</si>
  <si>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</si>
  <si>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</si>
  <si>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</si>
  <si>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</si>
  <si>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</si>
  <si>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</si>
  <si>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</si>
  <si>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</si>
  <si>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</si>
  <si>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</si>
  <si>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</si>
  <si>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</si>
  <si>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</si>
  <si>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</si>
  <si>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</si>
  <si>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</si>
  <si>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</si>
  <si>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</si>
  <si>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</si>
  <si>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</si>
  <si>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</si>
  <si>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</si>
  <si>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</si>
  <si>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</si>
  <si>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</si>
  <si>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</si>
  <si>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</si>
  <si>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</si>
  <si>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</si>
  <si>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</si>
  <si>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</si>
  <si>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</si>
  <si>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</si>
  <si>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</si>
  <si>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</si>
  <si>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</si>
  <si>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</si>
  <si>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</si>
  <si>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</si>
  <si>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</si>
  <si>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</si>
  <si>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</si>
  <si>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</si>
  <si>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</si>
  <si>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</si>
  <si>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</si>
  <si>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</si>
  <si>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</si>
  <si>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</si>
  <si>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</si>
  <si>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</si>
  <si>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</si>
  <si>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</si>
  <si>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</si>
  <si>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</si>
  <si>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</si>
  <si>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</si>
  <si>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</si>
  <si>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</si>
  <si>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</si>
  <si>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</si>
  <si>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</si>
  <si>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</si>
  <si>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</si>
  <si>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</si>
  <si>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</si>
  <si>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</si>
  <si>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</si>
  <si>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</si>
  <si>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</si>
  <si>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</si>
  <si>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</si>
  <si>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</si>
  <si>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</si>
  <si>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</si>
  <si>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</si>
  <si>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</si>
  <si>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</si>
  <si>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</si>
  <si>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</si>
  <si>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</si>
  <si>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</si>
  <si>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</si>
  <si>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</si>
  <si>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</si>
  <si>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</si>
  <si>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</si>
  <si>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</si>
  <si>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</si>
  <si>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</si>
  <si>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</si>
  <si>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</si>
  <si>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</si>
  <si>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</si>
  <si>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</si>
  <si>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</si>
  <si>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</si>
  <si>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</si>
  <si>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</si>
  <si>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</si>
  <si>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</si>
  <si>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</si>
  <si>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</si>
  <si>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</si>
  <si>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</si>
  <si>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</si>
  <si>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</si>
  <si>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</si>
  <si>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</si>
  <si>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</si>
  <si>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</si>
  <si>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</si>
  <si>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</si>
  <si>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</si>
  <si>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</si>
  <si>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</si>
  <si>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</si>
  <si>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</si>
  <si>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</si>
  <si>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</si>
  <si>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</si>
  <si>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</si>
  <si>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</si>
  <si>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</si>
  <si>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</si>
  <si>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</si>
  <si>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</si>
  <si>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</si>
  <si>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</si>
  <si>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</si>
  <si>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</si>
  <si>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</si>
  <si>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</si>
  <si>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</si>
  <si>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</si>
  <si>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</si>
  <si>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</si>
  <si>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</si>
  <si>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</si>
  <si>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</si>
  <si>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</si>
  <si>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</si>
  <si>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</si>
  <si>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</si>
  <si>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</si>
  <si>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</si>
  <si>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</si>
  <si>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</si>
  <si>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</si>
  <si>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</si>
  <si>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</si>
  <si>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</si>
  <si>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</si>
  <si>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</si>
  <si>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</si>
  <si>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</si>
  <si>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</si>
  <si>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</si>
  <si>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</si>
  <si>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</si>
  <si>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</si>
  <si>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</si>
  <si>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</si>
  <si>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</si>
  <si>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</si>
  <si>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</si>
  <si>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</si>
  <si>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</si>
  <si>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</si>
  <si>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</si>
  <si>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</si>
  <si>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</si>
  <si>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</si>
  <si>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</si>
  <si>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</si>
  <si>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</si>
  <si>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</si>
  <si>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</si>
  <si>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</si>
  <si>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</si>
  <si>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</si>
  <si>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</si>
  <si>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</si>
  <si>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</si>
  <si>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</si>
  <si>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</si>
  <si>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</si>
  <si>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</si>
  <si>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</si>
  <si>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</si>
  <si>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</si>
  <si>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</si>
  <si>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</si>
  <si>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</si>
  <si>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</si>
  <si>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</si>
  <si>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</si>
  <si>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</si>
  <si>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</si>
  <si>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</si>
  <si>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</si>
  <si>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</si>
  <si>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</si>
  <si>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</si>
  <si>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</si>
  <si>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</si>
  <si>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</si>
  <si>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</si>
  <si>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</si>
  <si>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</si>
  <si>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</si>
  <si>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</si>
  <si>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</si>
  <si>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</si>
  <si>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</si>
  <si>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</si>
  <si>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</si>
  <si>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</si>
  <si>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</si>
  <si>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</si>
  <si>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</si>
  <si>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</si>
  <si>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</si>
  <si>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</si>
  <si>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</si>
  <si>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</si>
  <si>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</si>
  <si>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</si>
  <si>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</si>
  <si>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</si>
  <si>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</si>
  <si>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</si>
  <si>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</si>
  <si>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</si>
  <si>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</si>
  <si>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</si>
  <si>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</si>
  <si>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</si>
  <si>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</si>
  <si>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</si>
  <si>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</si>
  <si>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</si>
  <si>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</si>
  <si>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</si>
  <si>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</si>
  <si>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</si>
  <si>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</si>
  <si>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</si>
  <si>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</si>
  <si>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</si>
  <si>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</si>
  <si>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</si>
  <si>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</si>
  <si>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</si>
  <si>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</si>
  <si>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</si>
  <si>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</si>
  <si>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</si>
  <si>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</si>
  <si>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</si>
  <si>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</si>
  <si>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</si>
  <si>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</si>
  <si>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</si>
  <si>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</si>
  <si>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</si>
  <si>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</si>
  <si>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</si>
  <si>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</si>
  <si>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</si>
  <si>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</si>
  <si>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</si>
  <si>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</si>
  <si>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</si>
  <si>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</si>
  <si>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</si>
  <si>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</si>
  <si>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</si>
  <si>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</si>
  <si>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</si>
  <si>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</si>
  <si>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</si>
  <si>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</si>
  <si>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</si>
  <si>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</si>
  <si>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</si>
  <si>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</si>
  <si>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</si>
  <si>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</si>
  <si>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</si>
  <si>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</si>
  <si>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</si>
  <si>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</si>
  <si>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</si>
  <si>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</si>
  <si>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</si>
  <si>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</si>
  <si>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</si>
  <si>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</si>
  <si>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</si>
  <si>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</si>
  <si>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</si>
  <si>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</si>
  <si>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</si>
  <si>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</si>
  <si>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</si>
  <si>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</si>
  <si>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</si>
  <si>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</si>
  <si>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</si>
  <si>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</si>
  <si>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</si>
  <si>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</si>
  <si>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</si>
  <si>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</si>
  <si>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</si>
  <si>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</si>
  <si>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</si>
  <si>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</si>
  <si>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</si>
  <si>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</si>
  <si>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</si>
  <si>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</si>
  <si>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</si>
  <si>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</si>
  <si>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</si>
  <si>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</si>
  <si>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</si>
  <si>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</si>
  <si>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</si>
  <si>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</si>
  <si>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</si>
  <si>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</si>
  <si>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</si>
  <si>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</si>
  <si>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</si>
  <si>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</si>
  <si>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</si>
  <si>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</si>
  <si>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</si>
  <si>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</si>
  <si>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</si>
  <si>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</si>
  <si>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</si>
  <si>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</si>
  <si>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</si>
  <si>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</si>
  <si>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</si>
  <si>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</si>
  <si>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</si>
  <si>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</si>
  <si>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</si>
  <si>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</si>
  <si>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</si>
  <si>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</si>
  <si>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</si>
  <si>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</si>
  <si>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</si>
  <si>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</si>
  <si>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</si>
  <si>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</si>
  <si>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</si>
  <si>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</si>
  <si>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</si>
  <si>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</si>
  <si>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</si>
  <si>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</si>
  <si>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</si>
  <si>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</si>
  <si>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</si>
  <si>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</si>
  <si>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</si>
  <si>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</si>
  <si>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</si>
  <si>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</si>
  <si>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</si>
  <si>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</si>
  <si>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</si>
  <si>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</si>
  <si>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</si>
  <si>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</si>
  <si>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</si>
  <si>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</si>
  <si>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</si>
  <si>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</si>
  <si>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</si>
  <si>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</si>
  <si>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</si>
  <si>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</si>
  <si>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</si>
  <si>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</si>
  <si>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</si>
  <si>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</si>
  <si>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</si>
  <si>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</si>
  <si>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</si>
  <si>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</si>
  <si>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</si>
  <si>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</si>
  <si>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</si>
  <si>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</si>
  <si>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</si>
  <si>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</si>
  <si>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</si>
  <si>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</si>
  <si>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</si>
  <si>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</si>
  <si>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</si>
  <si>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</si>
  <si>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</si>
  <si>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</si>
  <si>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</si>
  <si>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</si>
  <si>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</si>
  <si>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</si>
  <si>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</si>
  <si>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</si>
  <si>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</si>
  <si>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</si>
  <si>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</si>
  <si>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</si>
  <si>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</si>
  <si>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</si>
  <si>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</si>
  <si>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</si>
  <si>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</si>
  <si>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</si>
  <si>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</si>
  <si>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</si>
  <si>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</si>
  <si>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</si>
  <si>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</si>
  <si>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</si>
  <si>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</si>
  <si>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</si>
  <si>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</si>
  <si>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</si>
  <si>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</si>
  <si>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</si>
  <si>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</si>
  <si>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</si>
  <si>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</si>
  <si>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</si>
  <si>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</si>
  <si>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</si>
  <si>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</si>
  <si>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</si>
  <si>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</si>
  <si>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</si>
  <si>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</si>
  <si>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</si>
  <si>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</si>
  <si>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</si>
  <si>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</si>
  <si>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</si>
  <si>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</si>
  <si>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</si>
  <si>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</si>
  <si>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</si>
  <si>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</si>
  <si>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</si>
  <si>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</si>
  <si>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</si>
  <si>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</si>
  <si>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</si>
  <si>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</si>
  <si>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</si>
  <si>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</si>
  <si>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</si>
  <si>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</si>
  <si>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</si>
  <si>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</si>
  <si>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</si>
  <si>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</si>
  <si>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</si>
  <si>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</si>
  <si>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</si>
  <si>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</si>
  <si>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</si>
  <si>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</si>
  <si>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</si>
  <si>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</si>
  <si>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</si>
  <si>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</si>
  <si>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</si>
  <si>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</si>
  <si>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</si>
  <si>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</si>
  <si>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</si>
  <si>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</si>
  <si>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</si>
  <si>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</si>
  <si>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</si>
  <si>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</si>
  <si>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</si>
  <si>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</si>
  <si>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</si>
  <si>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</si>
  <si>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</si>
  <si>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</si>
  <si>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</si>
  <si>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</si>
  <si>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</si>
  <si>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</si>
  <si>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</si>
  <si>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</si>
  <si>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</si>
  <si>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</si>
  <si>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</si>
  <si>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</si>
  <si>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</si>
  <si>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</si>
  <si>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</si>
  <si>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</si>
  <si>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</si>
  <si>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</si>
  <si>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</si>
  <si>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</si>
  <si>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</si>
  <si>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</si>
  <si>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</si>
  <si>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</si>
  <si>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</si>
  <si>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</si>
  <si>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</si>
  <si>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</si>
  <si>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</si>
  <si>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</si>
  <si>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</si>
  <si>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</si>
  <si>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</si>
  <si>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</si>
  <si>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</si>
  <si>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</si>
  <si>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</si>
  <si>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</si>
  <si>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</si>
  <si>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</si>
  <si>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</si>
  <si>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</si>
  <si>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</si>
  <si>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</si>
  <si>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</si>
  <si>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</si>
  <si>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</si>
  <si>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</si>
  <si>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</si>
  <si>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</si>
  <si>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</si>
  <si>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</si>
  <si>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</si>
  <si>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</si>
  <si>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</si>
  <si>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</si>
  <si>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</si>
  <si>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</si>
  <si>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</si>
  <si>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</si>
  <si>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</si>
  <si>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</si>
  <si>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</si>
  <si>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</si>
  <si>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</si>
  <si>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</si>
  <si>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</si>
  <si>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</si>
  <si>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</si>
  <si>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</si>
  <si>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</si>
  <si>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</si>
  <si>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</si>
  <si>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</si>
  <si>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</si>
  <si>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</si>
  <si>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</si>
  <si>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</si>
  <si>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</si>
  <si>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</si>
  <si>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</si>
  <si>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</si>
  <si>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</si>
  <si>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</si>
  <si>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</si>
  <si>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</si>
  <si>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</si>
  <si>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</si>
  <si>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</si>
  <si>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</si>
  <si>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</si>
  <si>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</si>
  <si>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</si>
  <si>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</si>
  <si>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</si>
  <si>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</si>
  <si>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</si>
  <si>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</si>
  <si>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</si>
  <si>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</si>
  <si>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</si>
  <si>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</si>
  <si>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</si>
  <si>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</si>
  <si>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</si>
  <si>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</si>
  <si>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</si>
  <si>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</si>
  <si>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</si>
  <si>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</si>
  <si>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</si>
  <si>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</si>
  <si>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</si>
  <si>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</si>
  <si>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</si>
  <si>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</si>
  <si>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</si>
  <si>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</si>
  <si>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</si>
  <si>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</si>
  <si>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</si>
  <si>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</si>
  <si>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</si>
  <si>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</si>
  <si>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</si>
  <si>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</si>
  <si>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</si>
  <si>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</si>
  <si>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</si>
  <si>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</si>
  <si>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</si>
  <si>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</si>
  <si>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</si>
  <si>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</si>
  <si>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</si>
  <si>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</si>
  <si>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</si>
  <si>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</si>
  <si>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</si>
  <si>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</si>
  <si>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</si>
  <si>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</si>
  <si>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</si>
  <si>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</si>
  <si>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</si>
  <si>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</si>
  <si>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</si>
  <si>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</si>
  <si>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</si>
  <si>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</si>
  <si>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</si>
  <si>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</si>
  <si>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</si>
  <si>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</si>
  <si>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</si>
  <si>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</si>
  <si>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</si>
  <si>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</si>
  <si>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</si>
  <si>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</si>
  <si>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</si>
  <si>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</si>
  <si>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</si>
  <si>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</si>
  <si>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</si>
  <si>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</si>
  <si>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</si>
  <si>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</si>
  <si>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</si>
  <si>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</si>
  <si>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</si>
  <si>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</si>
  <si>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</si>
  <si>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</si>
  <si>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</si>
  <si>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</si>
  <si>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</si>
  <si>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</si>
  <si>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</si>
  <si>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</si>
  <si>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</si>
  <si>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</si>
  <si>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</si>
  <si>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</si>
  <si>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</si>
  <si>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</si>
  <si>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</si>
  <si>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</si>
  <si>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</si>
  <si>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</si>
  <si>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</si>
  <si>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</si>
  <si>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</si>
  <si>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</si>
  <si>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</si>
  <si>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</si>
  <si>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</si>
  <si>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</si>
  <si>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</si>
  <si>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</si>
  <si>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</si>
  <si>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</si>
  <si>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</si>
  <si>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</si>
  <si>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</si>
  <si>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</si>
  <si>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</si>
  <si>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</si>
  <si>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</si>
  <si>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</si>
  <si>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</si>
  <si>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</si>
  <si>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</si>
  <si>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</si>
  <si>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</si>
  <si>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</si>
  <si>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</si>
  <si>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</si>
  <si>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</si>
  <si>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</si>
  <si>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</si>
  <si>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</si>
  <si>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</si>
  <si>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</si>
  <si>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</si>
  <si>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</si>
  <si>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</si>
  <si>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</si>
  <si>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</si>
  <si>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</si>
  <si>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</si>
  <si>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</si>
  <si>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</si>
  <si>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</si>
  <si>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</si>
  <si>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</si>
  <si>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</si>
  <si>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</si>
  <si>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</si>
  <si>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</si>
  <si>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</si>
  <si>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</si>
  <si>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</si>
  <si>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</si>
  <si>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</si>
  <si>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</si>
  <si>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</si>
  <si>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</si>
  <si>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</si>
  <si>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</si>
  <si>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</si>
  <si>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</si>
  <si>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</si>
  <si>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</si>
  <si>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</si>
  <si>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</si>
  <si>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</si>
  <si>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</si>
  <si>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</si>
  <si>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</si>
  <si>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</si>
  <si>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</si>
  <si>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</si>
  <si>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</si>
  <si>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</si>
  <si>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</si>
  <si>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</si>
  <si>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</si>
  <si>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</si>
  <si>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</si>
  <si>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</si>
  <si>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</si>
  <si>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</si>
  <si>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</si>
  <si>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</si>
  <si>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</si>
  <si>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</si>
  <si>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</si>
  <si>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</si>
  <si>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</si>
  <si>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</si>
  <si>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</si>
  <si>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</si>
  <si>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</si>
  <si>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</si>
  <si>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</si>
  <si>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</si>
  <si>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</si>
  <si>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</si>
  <si>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</si>
  <si>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</si>
  <si>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</si>
  <si>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</si>
  <si>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</si>
  <si>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</si>
  <si>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</si>
  <si>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</si>
  <si>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</si>
  <si>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</si>
  <si>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</si>
  <si>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</si>
  <si>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</si>
  <si>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</si>
  <si>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</si>
  <si>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</si>
  <si>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</si>
  <si>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</si>
  <si>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</si>
  <si>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</si>
  <si>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</si>
  <si>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</si>
  <si>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</si>
  <si>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</si>
  <si>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</si>
  <si>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</si>
  <si>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</si>
  <si>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</si>
  <si>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</si>
  <si>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</si>
  <si>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</si>
  <si>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</si>
  <si>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</si>
  <si>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</si>
  <si>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</si>
  <si>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</si>
  <si>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</si>
  <si>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</si>
  <si>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</si>
  <si>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</si>
  <si>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</si>
  <si>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</si>
  <si>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</si>
  <si>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</si>
  <si>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</si>
  <si>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</si>
  <si>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</si>
  <si>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</si>
  <si>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</si>
  <si>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</si>
  <si>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</si>
  <si>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</si>
  <si>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</si>
  <si>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</si>
  <si>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</si>
  <si>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</si>
  <si>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</si>
  <si>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</si>
  <si>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</si>
  <si>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</si>
  <si>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</si>
  <si>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</si>
  <si>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</si>
  <si>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</si>
  <si>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</si>
  <si>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</si>
  <si>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</si>
  <si>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</si>
  <si>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</si>
  <si>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</si>
  <si>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</si>
  <si>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</si>
  <si>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</si>
  <si>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</si>
  <si>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</si>
  <si>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</si>
  <si>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</si>
  <si>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</si>
  <si>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</si>
  <si>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</si>
  <si>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</si>
  <si>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</si>
  <si>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</si>
  <si>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</si>
  <si>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</si>
  <si>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</si>
  <si>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</si>
  <si>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</si>
  <si>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</si>
  <si>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</si>
  <si>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</si>
  <si>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</si>
  <si>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</si>
  <si>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</si>
  <si>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</si>
  <si>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</si>
  <si>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</si>
  <si>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</si>
  <si>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</si>
  <si>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</si>
  <si>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</si>
  <si>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</si>
  <si>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</si>
  <si>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</si>
  <si>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</si>
  <si>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</si>
  <si>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</si>
  <si>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</si>
  <si>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</si>
  <si>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</si>
  <si>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</si>
  <si>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</si>
  <si>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</si>
  <si>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</si>
  <si>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</si>
  <si>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</si>
  <si>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</si>
  <si>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</si>
  <si>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</si>
  <si>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</si>
  <si>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</si>
  <si>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</si>
  <si>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</si>
  <si>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</si>
  <si>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</si>
  <si>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</si>
  <si>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</si>
  <si>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</si>
  <si>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</si>
  <si>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</si>
  <si>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</si>
  <si>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</si>
  <si>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</si>
  <si>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</si>
  <si>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</si>
  <si>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</si>
  <si>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</si>
  <si>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</si>
  <si>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</si>
  <si>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</si>
  <si>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</si>
  <si>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</si>
  <si>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</si>
  <si>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</si>
  <si>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</si>
  <si>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</si>
  <si>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</si>
  <si>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</si>
  <si>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</si>
  <si>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</si>
  <si>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</si>
  <si>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</si>
  <si>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</si>
  <si>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</si>
  <si>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</si>
  <si>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</si>
  <si>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</si>
  <si>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</si>
  <si>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</si>
  <si>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</si>
  <si>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</si>
  <si>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</si>
  <si>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</si>
  <si>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</si>
  <si>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</si>
  <si>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</si>
  <si>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</si>
  <si>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</si>
  <si>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</si>
  <si>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</si>
  <si>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</si>
  <si>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</si>
  <si>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</si>
  <si>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</si>
  <si>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</si>
  <si>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</si>
  <si>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</si>
  <si>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</si>
  <si>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</si>
  <si>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</si>
  <si>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</si>
  <si>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</si>
  <si>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</si>
  <si>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</si>
  <si>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</si>
  <si>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</si>
  <si>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</si>
  <si>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</si>
  <si>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</si>
  <si>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</si>
  <si>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</si>
  <si>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</si>
  <si>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</si>
  <si>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</si>
  <si>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</si>
  <si>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</si>
  <si>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</si>
  <si>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</si>
  <si>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</si>
  <si>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</si>
  <si>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</si>
  <si>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</si>
  <si>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</si>
  <si>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</si>
  <si>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</si>
  <si>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</si>
  <si>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</si>
  <si>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</si>
  <si>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</si>
  <si>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</si>
  <si>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PCM-20251105-00001828</t>
  </si>
  <si>
    <t>ETA 90 min</t>
  </si>
  <si>
    <t>PCM-20251105-00001863</t>
  </si>
  <si>
    <t>ETA 40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</si>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</sst>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303.83929976851505</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0.38461226851359243</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6.7262731477967463E-2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75"/>
      <c r="E5" s="134"/>
      <c r="F5" s="135"/>
      <c r="G5" s="136">
        <f ca="1">IFERROR(NOW()-F5,"")</f>
        <v>45966.787725694441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45966.787725694441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45966.787725694441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45966.787725694441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45966.787725694441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45966.787725694441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45966.787725694441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45966.787725694441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45966.787725694441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45966.787725694441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45966.787725694441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45966.787725694441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45966.787725694441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45966.787725694441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45966.787725694441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45966.787725694441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45966.787725694441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45966.787725694441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45966.787725694441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45966.787725694441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45966.787725694441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45966.787725694441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45966.787725694441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45966.787725694441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45966.787725694441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45966.787725694441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45966.787725694441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45966.787725694441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45966.787725694441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45966.787725694441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45966.787725694441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45966.787725694441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45966.787725694441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45966.787725694441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45966.787725694441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45966.787725694441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45966.787725694441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45966.787725694441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45966.787725694441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45966.787725694441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45966.787725694441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45966.787725694441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45966.787725694441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45966.787725694441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45966.787725694441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45966.787725694441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45966.787725694441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45966.787725694441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45966.787725694441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45966.787725694441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45966.787725694441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45966.787725694441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45966.787725694441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45966.787725694441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45966.787725694441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45966.787725694441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45966.787725694441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45966.787725694441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45966.787725694441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45966.787725694441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45966.787725694441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45966.787725694441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45966.787725694441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45966.787725694441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45966.787725694441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45966.787725694441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45966.787725694441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45966.787725694441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45966.787725694441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45966.787725694441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45966.787725694441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45966.787725694441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45966.787725694441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45966.787725694441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45966.787725694441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45966.787725694441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45966.787725694441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45966.787725694441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45966.787725694441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45966.787725694441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45966.787725694441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45966.787725694441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45966.787725694441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45966.787725694441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45966.787725694441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45966.787725694441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45966.787725694441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45966.787725694441</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45966.787725694441</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141.78788773147971</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8.0456423611103673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27476</v>
      </c>
      <c r="E5" s="113" t="s">
        <v>39021</v>
      </c>
      <c r="F5" s="114">
        <v>45966.763726851852</v>
      </c>
      <c r="G5" s="115">
        <f ca="1">IFERROR(NOW()-F5,"-")</f>
        <v>2.3998842589207925E-2</v>
      </c>
      <c r="H5" s="114">
        <v>45966.757777777777</v>
      </c>
      <c r="I5" s="18" t="str">
        <f>IFERROR(VLOOKUP(D5,DB!A:F,6,0),"")</f>
        <v>SCECO-Rental-Genset</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27436</v>
      </c>
      <c r="E6" s="113" t="s">
        <v>39021</v>
      </c>
      <c r="F6" s="114">
        <v>45966.785196759258</v>
      </c>
      <c r="G6" s="115">
        <f ca="1">IFERROR(NOW()-F6,"-")</f>
        <v>2.528935183363501E-3</v>
      </c>
      <c r="H6" s="114">
        <v>45966.776550925926</v>
      </c>
      <c r="I6" s="18" t="str">
        <f>IFERROR(VLOOKUP(D6,DB!A:F,6,0),"")</f>
        <v>Generator-SG</v>
      </c>
      <c r="J6" s="18" t="str">
        <f>IFERROR(VLOOKUP(D6,DB!A:G,7,0),"")</f>
        <v>Good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45966.787725694441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45966.787725694441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45966.787725694441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45966.787725694441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45966.787725694441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45966.787725694441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45966.787725694441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45966.787725694441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45966.787725694441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45966.787725694441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45966.787725694441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45966.787725694441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45966.787725694441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45966.787725694441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45966.787725694441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45966.787725694441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45966.787725694441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45966.787725694441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45966.787725694441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45966.787725694441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45966.787725694441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45966.787725694441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45966.787725694441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45966.787725694441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45966.787725694441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45966.787725694441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45966.787725694441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45966.787725694441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45966.787725694441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45966.787725694441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45966.787725694441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45966.787725694441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45966.787725694441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45966.787725694441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45966.787725694441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45966.787725694441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45966.787725694441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45966.787725694441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45966.787725694441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45966.787725694441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45966.787725694441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45966.787725694441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45966.787725694441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45966.787725694441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45966.787725694441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45966.787725694441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45966.787725694441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45966.787725694441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45966.787725694441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45966.787725694441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45966.787725694441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45966.787725694441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45966.787725694441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45966.787725694441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45966.787725694441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45966.787725694441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45966.787725694441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45966.787725694441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45966.787725694441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45966.787725694441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45966.787725694441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45966.787725694441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45966.787725694441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45966.787725694441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45966.787725694441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45966.787725694441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45966.787725694441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45966.787725694441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45966.787725694441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45966.787725694441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45966.787725694441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45966.787725694441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45966.787725694441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45966.787725694441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45966.787725694441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45966.787725694441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45966.787725694441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45966.787725694441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45966.787725694441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45966.787725694441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45966.787725694441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45966.787725694441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45966.787725694441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45966.787725694441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45966.787725694441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45966.787725694441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45966.787725694441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45966.787725694441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45966.787725694441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45966.787725694441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45966.787725694441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45966.787725694441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45966.787725694441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45966.787725694441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45966.787725694441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45966.787725694441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45966.787725694441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45966.787725694441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45966.787725694441</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45966.787725694441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45966.787725694441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45966.787725694441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45966.787725694441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45966.787725694441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45966.787725694441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45966.787725694441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45966.787725694441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45966.787725694441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45966.787725694441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45966.787725694441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45966.787725694441</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45966.787725694441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45966.787725694441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45966.787725694441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45966.787725694441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45966.787725694441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45966.787725694441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45966.787725694441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45966.787725694441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45966.787725694441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45966.787725694441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45966.787725694441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45966.787725694441</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45966.787725694441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45966.787725694441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45966.787725694441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45966.787725694441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45966.787725694441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45966.787725694441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45966.787725694441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45966.787725694441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45966.787725694441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45966.787725694441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45966.787725694441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45966.787725694441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45966.787725694441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45966.787725694441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45966.787725694441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45966.787725694441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45966.787725694441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45966.787725694441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45966.787725694441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45966.787725694441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45966.787725694441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45966.787725694441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45966.787725694441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45966.787725694441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45966.787725694441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45966.787725694441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45966.787725694441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45966.787725694441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45966.787725694441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45966.787725694441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45966.787725694441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45966.787725694441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45966.787725694441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45966.787725694441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45966.787725694441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45966.787725694441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45966.787725694441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45966.787725694441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45966.787725694441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45966.787725694441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45966.787725694441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45966.787725694441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45966.787725694441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45966.787725694441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45966.787725694441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45966.787725694441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45966.787725694441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45966.787725694441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45966.787725694441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45966.787725694441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45966.787725694441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45966.787725694441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45966.787725694441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45966.787725694441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45966.787725694441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45966.787725694441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45966.787725694441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45966.787725694441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45966.787725694441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45966.787725694441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45966.787725694441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45966.787725694441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45966.787725694441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45966.787725694441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45966.787725694441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45966.787725694441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45966.787725694441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45966.787725694441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45966.787725694441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45966.787725694441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45966.787725694441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45966.787725694441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45966.787725694441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45966.787725694441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45966.787725694441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45966.787725694441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45966.787725694441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45966.787725694441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45966.787725694441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45966.787725694441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45966.787725694441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45966.787725694441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45966.787725694441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45966.787725694441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45966.787725694441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45966.787725694441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45966.787725694441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45966.787725694441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45966.787725694441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45966.787725694441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45966.787725694441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45966.787725694441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45966.787725694441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45966.787725694441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45966.787725694441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45966.787725694441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45966.787725694441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45966.787725694441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45966.787725694441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45966.787725694441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45966.787725694441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45966.787725694441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45966.787725694441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45966.787725694441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45966.787725694441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45966.787725694441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45966.787725694441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45966.787725694441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45966.787725694441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45966.787725694441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45966.787725694441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45966.787725694441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45966.787725694441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45966.787725694441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45966.787725694441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45966.787725694441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45966.787725694441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45966.787725694441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45966.787725694441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45966.787725694441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45966.787725694441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45966.787725694441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45966.787725694441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45966.787725694441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45966.787725694441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45966.787725694441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45966.787725694441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45966.787725694441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45966.787725694441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45966.787725694441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45966.787725694441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45966.787725694441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45966.787725694441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45966.787725694441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45966.787725694441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45966.787725694441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45966.787725694441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45966.787725694441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45966.787725694441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45966.787725694441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45966.787725694441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45966.787725694441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45966.787725694441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45966.787725694441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45966.787725694441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45966.787725694441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45966.787725694441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45966.787725694441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45966.787725694441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45966.787725694441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45966.787725694441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45966.787725694441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45966.787725694441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45966.787725694441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45966.787725694441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45966.787725694441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45966.787725694441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45966.787725694441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45966.787725694441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45966.787725694441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45966.787725694441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45966.787725694441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45966.787725694441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45966.787725694441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45966.787725694441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45966.787725694441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45966.787725694441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45966.787725694441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45966.787725694441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45966.787725694441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45966.787725694441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45966.787725694441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45966.787725694441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45966.787725694441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45966.787725694441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45966.787725694441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45966.787725694441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45966.787725694441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45966.787725694441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45966.787725694441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45966.787725694441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45966.787725694441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45966.787725694441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45966.787725694441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45966.787725694441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45966.787725694441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45966.787725694441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45966.787725694441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45966.787725694441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45966.787725694441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45966.787725694441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45966.787725694441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45966.787725694441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45966.787725694441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45966.787725694441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45966.787725694441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45966.787725694441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45966.787725694441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45966.787725694441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45966.787725694441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45966.787725694441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45966.787725694441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45966.787725694441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45966.787725694441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45966.787725694441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45966.787725694441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45966.787725694441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45966.787725694441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45966.787725694441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45966.787725694441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45966.787725694441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45966.787725694441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45966.787725694441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45966.787725694441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45966.787725694441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45966.787725694441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45966.787725694441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45966.787725694441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45966.787725694441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45966.787725694441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45966.787725694441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45966.787725694441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45966.787725694441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45966.787725694441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45966.787725694441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45966.787725694441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45966.787725694441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45966.787725694441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45966.787725694441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45966.787725694441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45966.787725694441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45966.787725694441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45966.787725694441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45966.787725694441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45966.787725694441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45966.787725694441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45966.787725694441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45966.787725694441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45966.787725694441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45966.787725694441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45966.787725694441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45966.787725694441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45966.787725694441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45966.787725694441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45966.787725694441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45966.787725694441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45966.787725694441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45966.787725694441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45966.787725694441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45966.787725694441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45966.787725694441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45966.787725694441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45966.787725694441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45966.787725694441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45966.787725694441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45966.787725694441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45966.787725694441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45966.787725694441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45966.787725694441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45966.787725694441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45966.787725694441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45966.787725694441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45966.787725694441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45966.787725694441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45966.787725694441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45966.787725694441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45966.787725694441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45966.787725694441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45966.787725694441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45966.787725694441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45966.787725694441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45966.787725694441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45966.787725694441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45966.787725694441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45966.787725694441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45966.787725694441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45966.787725694441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45966.787725694441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45966.787725694441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45966.787725694441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45966.787725694441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45966.787725694441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45966.787725694441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45966.787725694441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45966.787725694441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45966.787725694441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45966.787725694441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45966.787725694441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45966.787725694441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45966.787725694441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45966.787725694441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45966.787725694441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45966.787725694441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45966.787725694441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45966.787725694441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45966.787725694441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45966.787725694441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45966.787725694441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45966.787725694441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45966.787725694441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45966.787725694441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45966.787725694441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45966.787725694441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45966.787725694441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45966.787725694441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45966.787725694441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45966.787725694441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45966.787725694441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45966.787725694441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45966.787725694441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45966.787725694441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45966.787725694441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45966.787725694441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45966.787725694441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45966.787725694441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45966.787725694441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45966.787725694441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45966.787725694441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45966.787725694441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45966.787725694441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45966.787725694441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45966.787725694441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45966.787725694441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45966.787725694441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45966.787725694441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45966.787725694441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45966.787725694441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45966.787725694441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45966.787725694441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45966.787725694441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45966.787725694441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45966.787725694441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45966.787725694441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45966.787725694441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45966.787725694441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45966.787725694441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45966.787725694441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45966.787725694441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45966.787725694441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45966.787725694441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45966.787725694441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45966.787725694441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45966.787725694441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45966.787725694441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45966.787725694441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45966.787725694441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45966.787725694441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45966.787725694441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45966.787725694441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45966.787725694441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45966.787725694441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45966.787725694441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45966.787725694441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45966.787725694441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45966.787725694441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45966.787725694441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45966.787725694441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45966.787725694441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45966.787725694441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45966.787725694441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45966.787725694441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45966.787725694441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45966.787725694441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45966.787725694441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45966.787725694441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45966.787725694441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45966.787725694441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45966.787725694441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45966.787725694441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45966.787725694441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45966.787725694441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45966.787725694441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45966.787725694441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45966.787725694441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45966.787725694441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45966.787725694441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45966.787725694441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45966.787725694441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45966.787725694441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45966.787725694441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45966.787725694441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45966.787725694441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45966.787725694441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45966.787725694441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45966.787725694441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45966.787725694441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45966.787725694441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45966.787725694441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45966.787725694441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45966.787725694441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45966.787725694441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45966.787725694441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45966.787725694441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45966.787725694441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45966.787725694441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45966.787725694441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45966.787725694441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45966.787725694441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45966.787725694441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45966.787725694441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45966.787725694441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45966.787725694441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45966.787725694441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45966.787725694441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45966.787725694441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45966.787725694441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45966.787725694441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45966.787725694441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45966.787725694441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45966.787725694441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45966.787725694441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45966.787725694441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45966.787725694441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45966.787725694441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45966.787725694441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45966.787725694441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45966.787725694441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45966.787725694441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45966.787725694441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45966.787725694441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45966.787725694441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45966.787725694441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45966.787725694441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45966.787725694441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45966.787725694441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45966.787725694441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45966.787725694441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45966.787725694441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45966.787725694441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45966.787725694441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45966.787725694441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45966.787725694441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45966.787725694441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45966.787725694441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45966.787725694441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45966.787725694441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45966.787725694441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45966.787725694441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45966.787725694441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45966.787725694441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45966.787725694441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45966.787725694441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45966.787725694441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45966.787725694441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45966.787725694441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45966.787725694441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45966.787725694441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45966.787725694441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45966.787725694441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45966.787725694441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45966.787725694441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45966.787725694441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45966.787725694441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45966.787725694441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45966.787725694441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45966.787725694441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45966.787725694441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45966.787725694441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45966.787725694441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45966.787725694441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45966.787725694441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45966.787725694441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45966.787725694441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45966.787725694441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45966.787725694441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45966.787725694441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45966.787725694441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45966.787725694441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45966.787725694441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45966.787725694441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45966.787725694441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45966.787725694441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45966.787725694441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45966.787725694441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45966.787725694441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45966.787725694441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45966.787725694441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45966.787725694441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45966.787725694441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45966.787725694441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45966.787725694441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45966.787725694441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45966.787725694441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45966.787725694441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45966.787725694441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45966.787725694441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45966.787725694441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45966.787725694441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45966.787725694441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45966.787725694441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45966.787725694441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45966.787725694441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45966.787725694441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45966.787725694441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45966.787725694441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45966.787725694441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45966.787725694441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45966.787725694441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45966.787725694441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45966.787725694441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45966.787725694441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45966.787725694441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45966.787725694441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45966.787725694441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45966.787725694441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45966.787725694441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45966.787725694441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45966.787725694441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45966.787725694441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45966.787725694441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45966.787725694441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45966.787725694441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45966.787725694441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45966.787725694441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45966.787725694441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45966.787725694441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45966.787725694441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45966.787725694441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45966.787725694441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45966.787725694441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45966.787725694441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45966.787725694441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45966.787725694441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45966.787725694441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45966.787725694441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45966.787725694441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45966.787725694441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45966.787725694441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45966.787725694441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45966.787725694441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45966.787725694441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45966.787725694441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45966.787725694441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45966.787725694441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45966.787725694441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45966.787725694441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45966.787725694441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45966.787725694441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45966.787725694441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45966.787725694441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45966.787725694441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45966.787725694441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45966.787725694441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45966.787725694441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45966.787725694441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45966.787725694441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45966.787725694441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45966.787725694441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45966.787725694441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45966.787725694441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45966.787725694441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45966.787725694441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45966.787725694441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45966.787725694441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45966.787725694441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45966.787725694441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45966.787725694441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45966.787725694441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45966.787725694441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45966.787725694441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45966.787725694441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45966.787725694441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45966.787725694441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45966.787725694441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45966.787725694441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45966.787725694441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45966.787725694441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45966.787725694441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45966.787725694441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45966.787725694441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45966.787725694441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45966.787725694441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45966.787725694441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45966.787725694441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45966.787725694441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45966.787725694441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45966.787725694441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45966.787725694441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45966.787725694441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45966.787725694441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45966.787725694441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45966.787725694441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45966.787725694441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45966.787725694441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45966.787725694441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45966.787725694441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45966.787725694441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45966.787725694441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45966.787725694441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45966.787725694441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45966.787725694441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45966.787725694441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45966.787725694441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45966.787725694441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45966.787725694441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45966.787725694441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45966.787725694441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45966.787725694441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45966.787725694441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45966.787725694441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45966.787725694441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45966.787725694441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45966.787725694441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45966.787725694441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45966.787725694441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45966.787725694441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45966.787725694441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45966.787725694441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45966.787725694441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45966.787725694441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45966.787725694441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45966.787725694441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45966.787725694441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45966.787725694441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45966.787725694441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45966.787725694441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45966.787725694441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45966.787725694441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45966.787725694441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45966.787725694441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45966.787725694441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45966.787725694441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45966.787725694441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45966.787725694441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45966.787725694441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45966.787725694441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45966.787725694441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45966.787725694441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45966.787725694441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45966.787725694441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45966.787725694441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45966.787725694441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45966.787725694441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45966.787725694441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45966.787725694441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45966.787725694441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45966.787725694441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45966.787725694441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45966.787725694441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45966.787725694441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45966.787725694441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45966.787725694441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45966.787725694441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45966.787725694441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45966.787725694441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45966.787725694441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45966.787725694441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45966.787725694441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45966.787725694441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45966.787725694441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45966.787725694441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45966.787725694441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45966.787725694441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45966.787725694441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45966.787725694441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45966.787725694441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45966.787725694441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45966.787725694441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45966.787725694441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45966.787725694441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45966.787725694441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45966.787725694441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45966.787725694441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45966.787725694441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45966.787725694441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45966.787725694441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45966.787725694441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45966.787725694441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45966.787725694441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45966.787725694441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45966.787725694441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45966.787725694441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45966.787725694441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45966.787725694441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45966.787725694441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45966.787725694441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45966.787725694441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45966.787725694441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45966.787725694441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45966.787725694441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45966.787725694441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45966.787725694441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45966.787725694441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45966.787725694441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45966.787725694441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45966.787725694441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45966.787725694441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45966.787725694441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45966.787725694441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45966.787725694441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45966.787725694441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45966.787725694441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45966.787725694441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45966.787725694441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45966.787725694441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45966.787725694441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45966.787725694441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45966.787725694441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45966.787725694441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45966.787725694441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45966.787725694441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45966.787725694441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45966.787725694441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45966.787725694441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45966.787725694441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45966.787725694441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45966.787725694441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45966.787725694441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45966.787725694441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45966.787725694441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45966.787725694441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45966.787725694441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45966.787725694441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45966.787725694441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45966.787725694441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45966.787725694441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45966.787725694441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45966.787725694441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45966.787725694441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45966.787725694441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45966.787725694441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45966.787725694441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45966.787725694441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45966.787725694441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45966.787725694441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45966.787725694441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45966.787725694441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45966.787725694441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45966.787725694441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45966.787725694441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45966.787725694441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45966.787725694441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45966.787725694441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45966.787725694441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45966.787725694441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45966.787725694441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45966.787725694441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45966.787725694441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45966.787725694441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45966.787725694441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45966.787725694441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45966.787725694441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45966.787725694441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45966.787725694441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45966.787725694441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45966.787725694441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45966.787725694441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45966.787725694441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45966.787725694441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45966.787725694441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45966.787725694441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45966.787725694441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45966.787725694441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45966.787725694441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45966.787725694441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45966.787725694441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45966.787725694441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45966.787725694441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45966.787725694441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45966.787725694441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45966.787725694441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45966.787725694441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45966.787725694441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45966.787725694441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45966.787725694441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45966.787725694441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45966.787725694441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45966.787725694441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45966.787725694441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45966.787725694441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45966.787725694441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45966.787725694441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45966.787725694441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45966.787725694441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45966.787725694441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45966.787725694441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45966.787725694441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45966.787725694441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45966.787725694441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45966.787725694441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45966.787725694441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45966.787725694441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45966.787725694441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45966.787725694441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45966.787725694441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45966.787725694441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45966.787725694441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45966.787725694441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45966.787725694441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45966.787725694441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45966.787725694441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45966.787725694441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45966.787725694441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45966.787725694441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45966.787725694441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45966.787725694441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45966.787725694441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45966.787725694441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45966.787725694441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45966.787725694441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45966.787725694441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45966.787725694441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45966.787725694441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45966.787725694441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45966.787725694441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45966.787725694441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45966.787725694441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45966.787725694441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45966.787725694441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45966.787725694441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45966.787725694441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45966.787725694441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45966.787725694441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45966.787725694441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45966.787725694441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45966.787725694441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45966.787725694441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45966.787725694441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45966.787725694441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45966.787725694441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45966.787725694441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45966.787725694441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45966.787725694441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45966.787725694441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45966.787725694441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45966.787725694441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45966.787725694441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45966.787725694441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45966.787725694441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45966.787725694441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45966.787725694441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45966.787725694441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45966.787725694441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45966.787725694441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45966.787725694441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45966.787725694441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45966.787725694441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45966.787725694441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45966.787725694441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45966.787725694441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45966.787725694441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45966.787725694441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45966.787725694441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45966.787725694441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45966.787725694441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45966.787725694441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45966.787725694441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45966.787725694441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45966.787725694441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45966.787725694441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45966.787725694441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45966.787725694441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45966.787725694441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45966.787725694441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45966.787725694441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45966.787725694441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45966.787725694441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45966.787725694441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45966.787725694441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45966.787725694441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45966.787725694441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45966.787725694441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45966.787725694441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45966.787725694441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45966.787725694441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45966.787725694441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45966.787725694441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45966.787725694441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45966.787725694441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45966.787725694441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45966.787725694441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45966.787725694441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45966.787725694441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45966.787725694441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45966.787725694441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45966.787725694441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45966.787725694441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45966.787725694441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45966.787725694441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45966.787725694441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45966.787725694441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45966.787725694441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45966.787725694441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45966.787725694441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45966.787725694441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45966.787725694441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45966.787725694441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45966.787725694441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45966.787725694441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45966.787725694441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45966.787725694441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45966.787725694441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45966.787725694441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45966.787725694441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45966.787725694441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45966.787725694441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45966.787725694441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45966.787725694441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45966.787725694441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45966.787725694441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45966.787725694441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45966.787725694441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45966.787725694441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45966.787725694441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45966.787725694441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45966.787725694441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45966.787725694441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45966.787725694441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45966.787725694441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45966.787725694441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45966.787725694441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45966.787725694441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45966.787725694441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45966.787725694441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45966.787725694441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45966.787725694441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45966.787725694441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45966.787725694441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45966.787725694441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45966.787725694441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45966.787725694441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45966.787725694441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45966.787725694441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45966.787725694441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45966.787725694441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45966.787725694441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45966.787725694441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45966.787725694441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45966.787725694441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45966.787725694441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45966.787725694441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45966.787725694441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45966.787725694441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45966.787725694441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45966.787725694441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45966.787725694441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45966.787725694441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45966.787725694441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45966.787725694441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45966.787725694441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45966.787725694441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45966.787725694441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45966.787725694441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45966.787725694441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45966.787725694441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45966.787725694441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45966.787725694441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45966.787725694441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45966.787725694441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45966.787725694441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45966.787725694441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45966.787725694441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45966.787725694441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45966.787725694441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45966.787725694441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45966.787725694441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45966.787725694441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45966.787725694441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45966.787725694441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45966.787725694441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45966.787725694441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45966.787725694441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45966.787725694441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45966.787725694441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45966.787725694441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45966.787725694441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45966.787725694441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45966.787725694441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45966.787725694441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45966.787725694441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45966.787725694441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45966.787725694441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45966.787725694441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45966.787725694441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45966.787725694441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45966.787725694441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45966.787725694441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45966.787725694441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45966.787725694441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45966.787725694441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45966.787725694441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45966.787725694441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45966.787725694441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45966.787725694441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45966.787725694441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45966.787725694441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45966.787725694441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45966.787725694441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45966.787725694441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45966.787725694441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45966.787725694441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45966.787725694441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45966.787725694441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45966.787725694441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45966.787725694441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45966.787725694441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45966.787725694441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45966.787725694441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45966.787725694441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45966.787725694441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45966.787725694441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45966.787725694441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45966.787725694441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45966.787725694441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45966.787725694441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45966.787725694441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45966.787725694441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45966.787725694441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45966.787725694441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45966.787725694441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45966.787725694441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45966.787725694441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45966.787725694441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45966.787725694441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45966.787725694441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45966.787725694441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45966.787725694441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45966.787725694441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45966.787725694441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45966.787725694441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45966.787725694441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45966.787725694441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45966.787725694441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45966.787725694441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45966.787725694441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45966.787725694441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45966.787725694441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45966.787725694441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45966.787725694441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45966.787725694441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45966.787725694441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45966.787725694441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45966.787725694441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45966.787725694441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45966.787725694441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45966.787725694441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45966.787725694441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45966.787725694441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45966.787725694441</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263.30700810184499</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c r="D3" s="93" t="s">
        <v>36846</v>
      </c>
      <c r="E3" s="97" t="s">
        <v>39021</v>
      </c>
      <c r="F3" s="122">
        <v>45966.783495370371</v>
      </c>
      <c r="G3" s="123">
        <f ca="1">IFERROR(NOW()-F3,"")</f>
        <v>4.2303240697947331E-3</v>
      </c>
      <c r="H3" s="122"/>
      <c r="I3" s="118" t="str">
        <f>IFERROR(VLOOKUP(D3,DB!A:F,6,0),"")</f>
        <v>Generator-SG</v>
      </c>
      <c r="J3" s="118" t="str">
        <f>IFERROR(VLOOKUP(D3,DB!A:G,7,0),"")</f>
        <v>Dead</v>
      </c>
      <c r="K3" s="124" t="s">
        <v>39120</v>
      </c>
      <c r="L3" s="120" t="str">
        <f>IFERROR(VLOOKUP(D3,DB!A:I,9,0),"")</f>
        <v>Latis</v>
      </c>
    </row>
    <row r="4" spans="1:16" ht="15" customHeight="1">
      <c r="A4" s="118"/>
      <c r="B4" s="177" t="str">
        <f>IFERROR(VLOOKUP(D4,DB!A:K,11,0),"")</f>
        <v/>
      </c>
      <c r="C4" s="119"/>
      <c r="D4" s="120"/>
      <c r="E4" s="121"/>
      <c r="F4" s="122"/>
      <c r="G4" s="123">
        <f ca="1">IFERROR(NOW()-F4,"")</f>
        <v>45966.787725694441</v>
      </c>
      <c r="H4" s="122"/>
      <c r="I4" s="177" t="str">
        <f>IFERROR(VLOOKUP(D4,DB!A:F,6,0),"")</f>
        <v/>
      </c>
      <c r="J4" s="177" t="str">
        <f>IFERROR(VLOOKUP(D4,DB!A:G,7,0),"")</f>
        <v/>
      </c>
      <c r="K4" s="124"/>
      <c r="L4" s="178" t="str">
        <f>IFERROR(VLOOKUP(D4,DB!A:I,9,0),"")</f>
        <v/>
      </c>
    </row>
    <row r="5" spans="1:16" ht="15" customHeight="1">
      <c r="A5" s="118"/>
      <c r="B5" s="118" t="str">
        <f>IFERROR(VLOOKUP(D5,DB!A:K,11,0),"")</f>
        <v/>
      </c>
      <c r="C5" s="119"/>
      <c r="D5" s="93"/>
      <c r="E5" s="97"/>
      <c r="F5" s="122"/>
      <c r="G5" s="123">
        <f ca="1">IFERROR(NOW()-F5,"")</f>
        <v>45966.787725694441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45966.787725694441</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45966.787725694441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45966.787725694441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45966.787725694441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45966.787725694441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45966.787725694441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45966.787725694441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45966.787725694441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45966.787725694441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45966.787725694441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45966.787725694441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45966.787725694441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45966.787725694441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45966.787725694441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45966.787725694441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45966.787725694441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45966.787725694441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45966.787725694441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45966.787725694441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45966.787725694441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45966.787725694441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45966.787725694441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45966.787725694441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45966.787725694441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45966.787725694441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45966.787725694441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45966.787725694441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45966.787725694441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45966.787725694441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45966.787725694441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45966.787725694441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45966.787725694441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45966.787725694441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45966.787725694441</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45966.787725694441</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74.955665509252867</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40.598848379624542</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18.126614583328774</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45966.787725694441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45966.787725694441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45966.787725694441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45966.787725694441</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45966.787725694441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45966.787725694441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45966.787725694441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45966.787725694441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45966.787725694441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45966.787725694441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45966.787725694441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45966.787725694441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45966.787725694441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45966.787725694441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45966.787725694441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45966.787725694441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45966.787725694441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45966.787725694441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45966.787725694441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45966.787725694441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45966.787725694441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45966.787725694441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45966.787725694441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45966.787725694441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45966.787725694441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45966.787725694441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45966.787725694441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45966.787725694441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45966.787725694441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45966.787725694441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45966.787725694441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45966.787725694441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45966.787725694441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45966.787725694441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45966.787725694441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45966.787725694441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45966.787725694441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45966.787725694441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45966.787725694441</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45966.787725694441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45966.787725694441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45966.787725694441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45966.787725694441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45966.787725694441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45966.787725694441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45966.787725694441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45966.787725694441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45966.787725694441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45966.787725694441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45966.787725694441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45966.787725694441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45966.787725694441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45966.787725694441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45966.787725694441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45966.787725694441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45966.787725694441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45966.787725694441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45966.787725694441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45966.787725694441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45966.787725694441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45966.787725694441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45966.787725694441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45966.787725694441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45966.787725694441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45966.787725694441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45966.787725694441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45966.787725694441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45966.787725694441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45966.787725694441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45966.787725694441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45966.787725694441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45966.787725694441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45966.787725694441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45966.787725694441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45966.787725694441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45966.787725694441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45966.787725694441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45966.787725694441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45966.787725694441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45966.787725694441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45966.787725694441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45966.787725694441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45966.787725694441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45966.787725694441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45966.787725694441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45966.787725694441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45966.787725694441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45966.787725694441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45966.787725694441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45966.787725694441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45966.787725694441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45966.787725694441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45966.787725694441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45966.787725694441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45966.787725694441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45966.787725694441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45966.787725694441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45966.787725694441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45966.787725694441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45966.787725694441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45966.787725694441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45966.787725694441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45966.787725694441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45966.787725694441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45966.787725694441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45966.787725694441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45966.787725694441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45966.787725694441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45966.787725694441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45966.787725694441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45966.787725694441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45966.787725694441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45966.787725694441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45966.787725694441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45966.787725694441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45966.787725694441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45966.787725694441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45966.787725694441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45966.787725694441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45966.787725694441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45966.787725694441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45966.787725694441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45966.787725694441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45966.787725694441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45966.787725694441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45966.787725694441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45966.787725694441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45966.787725694441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45966.787725694441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45966.787725694441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45966.787725694441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45966.787725694441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45966.787725694441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45966.787725694441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45966.787725694441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45966.787725694441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45966.787725694441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45966.787725694441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45966.787725694441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45966.787725694441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45966.787725694441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45966.787725694441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45966.787725694441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45966.787725694441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45966.787725694441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45966.787725694441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45966.787725694441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45966.787725694441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45966.787725694441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45966.787725694441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45966.787725694441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45966.787725694441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45966.787725694441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45966.787725694441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45966.787725694441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45966.787725694441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45966.787725694441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45966.787725694441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45966.787725694441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45966.787725694441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45966.787725694441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45966.787725694441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45966.787725694441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45966.787725694441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45966.787725694441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45966.787725694441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45966.787725694441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45966.787725694441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45966.787725694441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45966.787725694441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45966.787725694441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45966.787725694441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45966.787725694441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45966.787725694441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45966.787725694441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45966.787725694441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45966.787725694441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45966.787725694441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45966.787725694441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45966.787725694441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45966.787725694441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45966.787725694441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45966.787725694441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45966.787725694441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45966.787725694441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45966.787725694441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45966.787725694441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45966.787725694441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45966.787725694441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45966.787725694441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45966.787725694441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45966.787725694441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45966.787725694441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45966.787725694441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45966.787725694441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45966.787725694441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45966.787725694441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45966.787725694441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45966.787725694441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45966.787725694441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45966.787725694441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45966.787725694441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45966.787725694441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45966.787725694441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45966.787725694441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45966.787725694441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45966.787725694441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45966.787725694441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45966.787725694441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45966.787725694441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45966.787725694441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45966.787725694441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45966.787725694441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45966.787725694441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45966.787725694441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45966.787725694441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45966.787725694441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45966.787725694441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45966.787725694441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45966.787725694441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45966.787725694441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45966.787725694441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45966.787725694441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45966.787725694441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45966.787725694441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45966.787725694441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45966.787725694441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45966.787725694441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45966.787725694441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45966.787725694441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45966.787725694441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45966.787725694441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45966.787725694441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45966.787725694441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45966.787725694441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45966.787725694441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45966.787725694441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45966.787725694441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45966.787725694441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45966.787725694441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45966.787725694441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45966.787725694441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45966.787725694441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45966.787725694441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45966.787725694441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45966.787725694441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45966.787725694441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45966.787725694441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45966.787725694441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45966.787725694441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45966.787725694441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45966.787725694441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45966.787725694441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45966.787725694441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45966.787725694441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45966.787725694441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45966.787725694441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45966.787725694441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45966.787725694441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45966.787725694441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45966.787725694441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45966.787725694441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45966.787725694441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45966.787725694441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45966.787725694441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45966.787725694441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45966.787725694441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45966.787725694441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45966.787725694441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45966.787725694441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45966.787725694441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45966.787725694441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45966.787725694441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45966.787725694441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45966.787725694441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45966.787725694441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45966.787725694441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45966.787725694441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45966.787725694441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45966.787725694441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45966.787725694441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45966.787725694441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45966.787725694441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45966.787725694441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45966.787725694441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45966.787725694441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45966.787725694441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45966.787725694441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45966.787725694441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45966.787725694441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45966.787725694441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45966.787725694441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45966.787725694441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45966.787725694441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45966.787725694441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45966.787725694441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45966.787725694441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45966.787725694441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45966.787725694441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45966.787725694441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45966.787725694441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45966.787725694441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45966.787725694441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45966.787725694441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45966.787725694441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45966.787725694441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45966.787725694441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45966.787725694441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45966.787725694441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45966.787725694441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45966.787725694441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45966.787725694441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45966.787725694441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45966.787725694441</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45966.787725694441</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45966.787725694441</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45966.787725694441</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45966.787725694441</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45966.787725694441</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45966.787725694441</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45966.787725694441</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45966.787725694441</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45966.787725694441</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45966.787725694441</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45966.787725694441</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45966.787725694441</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45966.787725694441</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45966.787725694441</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45966.787725694441</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45966.787725694441</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45966.787725694441</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45966.787725694441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45966.787725694441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45966.787725694441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45966.787725694441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45966.787725694441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45966.787725694441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45966.787725694441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45966.787725694441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45966.787725694441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45966.787725694441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45966.787725694441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45966.787725694441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45966.787725694441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45966.787725694441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45966.787725694441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45966.787725694441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45966.787725694441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45966.787725694441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45966.787725694441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45966.787725694441</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2025-11-05T15:56:09Z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